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ml.chartshap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ml.chartshape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bookViews>
    <workbookView xWindow="0" yWindow="0" windowWidth="15360" windowHeight="7005"/>
  </bookViews>
  <sheets>
    <sheet name="ورقة1" sheetId="2" r:id="rId1"/>
    <sheet name="ورقة2 " sheetId="4" r:id="rId2"/>
    <sheet name="ورقة3" sheetId="5" r:id="rId3"/>
    <sheet name="ورقة 4" sheetId="6" r:id="rId4"/>
  </sheets>
  <externalReferences>
    <externalReference r:id="rId5"/>
  </externalReferences>
  <calcPr calcId="1257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 i="6"/>
  <c r="G12"/>
  <c r="C12"/>
  <c r="D11" s="1"/>
  <c r="B12"/>
  <c r="I11"/>
  <c r="I10"/>
  <c r="I9"/>
  <c r="I8"/>
  <c r="I7"/>
  <c r="I6"/>
  <c r="I5"/>
  <c r="I4"/>
  <c r="I12" s="1"/>
  <c r="D4" l="1"/>
  <c r="D5"/>
  <c r="D6"/>
  <c r="D7"/>
  <c r="D8"/>
  <c r="D9"/>
  <c r="D10"/>
  <c r="D12" l="1"/>
  <c r="E12" i="5"/>
  <c r="E11"/>
  <c r="E10"/>
  <c r="E9"/>
  <c r="E8"/>
  <c r="E7"/>
  <c r="E6"/>
  <c r="E5"/>
  <c r="E4"/>
  <c r="E13" s="1"/>
  <c r="H12" i="4" l="1"/>
  <c r="C12"/>
  <c r="M11"/>
  <c r="D11"/>
  <c r="N11" s="1"/>
  <c r="L10"/>
  <c r="K10"/>
  <c r="K12" s="1"/>
  <c r="J10"/>
  <c r="J12" s="1"/>
  <c r="I10"/>
  <c r="I12" s="1"/>
  <c r="G10"/>
  <c r="G12" s="1"/>
  <c r="F8"/>
  <c r="E8"/>
  <c r="D8"/>
  <c r="M7"/>
  <c r="F7"/>
  <c r="E7"/>
  <c r="D7"/>
  <c r="N7" s="1"/>
  <c r="M6"/>
  <c r="F6"/>
  <c r="F10" s="1"/>
  <c r="E6"/>
  <c r="E10" s="1"/>
  <c r="E12" s="1"/>
  <c r="D6"/>
  <c r="N6" s="1"/>
  <c r="N4"/>
  <c r="M4"/>
  <c r="F4"/>
  <c r="D4"/>
  <c r="F12" l="1"/>
  <c r="D10"/>
  <c r="N10" s="1"/>
  <c r="M10"/>
  <c r="L12"/>
  <c r="D12" l="1"/>
  <c r="N12" s="1"/>
  <c r="M12"/>
  <c r="I19" i="2" l="1"/>
  <c r="H19"/>
  <c r="G19"/>
  <c r="F19"/>
  <c r="E19"/>
  <c r="D19"/>
  <c r="C19"/>
  <c r="B19"/>
  <c r="K18"/>
  <c r="J18"/>
  <c r="K17"/>
  <c r="K19" s="1"/>
  <c r="J17"/>
  <c r="J19" s="1"/>
  <c r="I15"/>
  <c r="H15"/>
  <c r="G15"/>
  <c r="F15"/>
  <c r="E15"/>
  <c r="D15"/>
  <c r="C15"/>
  <c r="B15"/>
  <c r="K14"/>
  <c r="J14"/>
  <c r="K13"/>
  <c r="K15" s="1"/>
  <c r="J13"/>
  <c r="J15" s="1"/>
  <c r="I11"/>
  <c r="I20" s="1"/>
  <c r="H11"/>
  <c r="G11"/>
  <c r="G20" s="1"/>
  <c r="F11"/>
  <c r="E11"/>
  <c r="E20" s="1"/>
  <c r="D11"/>
  <c r="C11"/>
  <c r="C20" s="1"/>
  <c r="B11"/>
  <c r="K10"/>
  <c r="J10"/>
  <c r="K9"/>
  <c r="J9"/>
  <c r="K8"/>
  <c r="J8"/>
  <c r="K7"/>
  <c r="J7"/>
  <c r="K6"/>
  <c r="J6"/>
  <c r="K5"/>
  <c r="J5"/>
  <c r="J11" s="1"/>
  <c r="B20" l="1"/>
  <c r="D20"/>
  <c r="F20"/>
  <c r="H20"/>
  <c r="J20"/>
  <c r="K11"/>
  <c r="K20" s="1"/>
  <c r="L18" s="1"/>
  <c r="L20" l="1"/>
  <c r="L16"/>
  <c r="L17"/>
  <c r="L13"/>
  <c r="L10"/>
  <c r="L8"/>
  <c r="L6"/>
  <c r="L15"/>
  <c r="L7"/>
  <c r="L11"/>
  <c r="L19"/>
  <c r="L14"/>
  <c r="L9"/>
  <c r="L5"/>
</calcChain>
</file>

<file path=xl/sharedStrings.xml><?xml version="1.0" encoding="utf-8"?>
<sst xmlns="http://schemas.openxmlformats.org/spreadsheetml/2006/main" count="77" uniqueCount="55">
  <si>
    <t>البلد</t>
  </si>
  <si>
    <t>الربع الاول</t>
  </si>
  <si>
    <t>الربع الثاني</t>
  </si>
  <si>
    <t>الربع الثالث</t>
  </si>
  <si>
    <t>الربع الرابع</t>
  </si>
  <si>
    <t>المجموع</t>
  </si>
  <si>
    <t>الاهمية النسبية</t>
  </si>
  <si>
    <t>الجمهورية العربية السورية</t>
  </si>
  <si>
    <t>المملكة الاردنية الهاشمية</t>
  </si>
  <si>
    <t>لبنان</t>
  </si>
  <si>
    <t>الامارات العربية المتحدة</t>
  </si>
  <si>
    <t>جمهورية مصر العربية</t>
  </si>
  <si>
    <t>المغرب</t>
  </si>
  <si>
    <t>المملكة المتحدة</t>
  </si>
  <si>
    <t>ايطاليا</t>
  </si>
  <si>
    <t>ايران</t>
  </si>
  <si>
    <t>إجمالي قيمة الصــادرات السلعية الأخرى حســـب الفصل وبلد المقــصد لسنة 2015 (القيمة مليون دينار عراقي &amp;  دولار امريكي)</t>
  </si>
  <si>
    <t>دول عربية</t>
  </si>
  <si>
    <t>مجموع المنطقة</t>
  </si>
  <si>
    <t>دول اوربا الغربية</t>
  </si>
  <si>
    <t>دول اسيوية</t>
  </si>
  <si>
    <t>سنغافورة</t>
  </si>
  <si>
    <t>المجموع العام</t>
  </si>
  <si>
    <t>اجمالي قيمة الصادرات للسنوات 2011- 2015  (القيمة مليار دينار عراقي &amp; مليون دولار امريكي)</t>
  </si>
  <si>
    <t>أسم السلعة</t>
  </si>
  <si>
    <t>نسبة التغير السنوي %</t>
  </si>
  <si>
    <t>نسبة النمو المركب 2014-2011 %</t>
  </si>
  <si>
    <t>النفط الخام</t>
  </si>
  <si>
    <t>المنتجات النفطية</t>
  </si>
  <si>
    <t>زيت الوقود الاعتيادي</t>
  </si>
  <si>
    <t>زيوت الاساس</t>
  </si>
  <si>
    <t>مخلفات التقطير</t>
  </si>
  <si>
    <t>نفثا</t>
  </si>
  <si>
    <t>مجموع المنتجات النفطية</t>
  </si>
  <si>
    <t>صادرات سلعية</t>
  </si>
  <si>
    <t>أهم البضائع للصادرات السلعية الاخرى لسنة 2015</t>
  </si>
  <si>
    <t>رمز.النظام المنسق</t>
  </si>
  <si>
    <t>وصف السلعة</t>
  </si>
  <si>
    <t>Mill ($)</t>
  </si>
  <si>
    <t xml:space="preserve">  Mill (I.D)</t>
  </si>
  <si>
    <t>الاهمية النسبية %</t>
  </si>
  <si>
    <t>صـابون، عوامل سطح عضـوية، (غواسل عضوية) محضرات غسيل، محضرات تشحيم، شموع اصطناعية وشموع محضرة، محضرات صقل أو تلميع، شموع إضاءة وأصناف مماثلة، معاجين لصنع النماذج، "شموع طب الأسنان" ومحضرات طب الأسنان أساسها الجص</t>
  </si>
  <si>
    <t>وقود معدني, زيوت معدنية ومنتجات تقطيرها، مواد قارية، شموع معدنية</t>
  </si>
  <si>
    <t>صلال جلود خام ( عدا جلود الفراء) وجلود مدبوغة</t>
  </si>
  <si>
    <t>فواكه وثمار صالحة للأكل ؛ قشور حمضيات وقشور بطيخ أو شمام</t>
  </si>
  <si>
    <t>منتجات أخرى من أصل حيواني غير مذكورة ولا داخلة في مكان آخر</t>
  </si>
  <si>
    <t>محضرات خضر ومحضرات ثمار أوفواكه ومحضرات أجزاء نباتات أخرى</t>
  </si>
  <si>
    <t>سكر ومصنوعات سكرية</t>
  </si>
  <si>
    <t>سجاد واغطية ارضيات اخر من مواد نسيجية</t>
  </si>
  <si>
    <t>سلع اخرى</t>
  </si>
  <si>
    <t>قيمة الصادرات السلعية الأخرى لأهم الشركاء التجاريين للعراق لسنتي 2014 - 2015 (القيمة مليون دينار عراقي &amp; دولار امريكي)</t>
  </si>
  <si>
    <t xml:space="preserve">     البلد</t>
  </si>
  <si>
    <t xml:space="preserve">  الاهمية النسبية  %</t>
  </si>
  <si>
    <t>تركيا</t>
  </si>
  <si>
    <t>دول اخرى</t>
  </si>
</sst>
</file>

<file path=xl/styles.xml><?xml version="1.0" encoding="utf-8"?>
<styleSheet xmlns="http://schemas.openxmlformats.org/spreadsheetml/2006/main">
  <numFmts count="4">
    <numFmt numFmtId="43" formatCode="_(* #,##0.00_);_(* \(#,##0.00\);_(* &quot;-&quot;??_);_(@_)"/>
    <numFmt numFmtId="164" formatCode="_-* #,##0.00_-;_-* #,##0.00\-;_-* &quot;-&quot;??_-;_-@_-"/>
    <numFmt numFmtId="165" formatCode="0.0"/>
    <numFmt numFmtId="166" formatCode="#,##0.0"/>
  </numFmts>
  <fonts count="23">
    <font>
      <sz val="11"/>
      <color theme="1"/>
      <name val="Arial"/>
      <family val="2"/>
      <charset val="178"/>
      <scheme val="minor"/>
    </font>
    <font>
      <sz val="10"/>
      <color indexed="8"/>
      <name val="Arial"/>
      <charset val="178"/>
    </font>
    <font>
      <sz val="9"/>
      <color indexed="8"/>
      <name val="Arial"/>
      <family val="2"/>
    </font>
    <font>
      <sz val="10"/>
      <color indexed="8"/>
      <name val="Arial"/>
      <family val="2"/>
    </font>
    <font>
      <b/>
      <sz val="12"/>
      <name val="Arial"/>
      <family val="2"/>
    </font>
    <font>
      <b/>
      <sz val="11"/>
      <color indexed="8"/>
      <name val="Arial"/>
      <family val="2"/>
    </font>
    <font>
      <b/>
      <sz val="10"/>
      <color indexed="8"/>
      <name val="Arial"/>
      <family val="2"/>
    </font>
    <font>
      <b/>
      <sz val="10"/>
      <name val="Arial"/>
      <family val="2"/>
    </font>
    <font>
      <b/>
      <sz val="14"/>
      <name val="Arial"/>
      <family val="2"/>
    </font>
    <font>
      <sz val="12"/>
      <color indexed="8"/>
      <name val="Arial"/>
      <family val="2"/>
    </font>
    <font>
      <sz val="18"/>
      <color indexed="8"/>
      <name val="Arial"/>
      <family val="2"/>
    </font>
    <font>
      <sz val="11"/>
      <color theme="1"/>
      <name val="Arial"/>
      <family val="2"/>
      <charset val="178"/>
      <scheme val="minor"/>
    </font>
    <font>
      <sz val="10"/>
      <name val="Arial"/>
      <family val="2"/>
    </font>
    <font>
      <b/>
      <sz val="11"/>
      <name val="Arial"/>
      <family val="2"/>
    </font>
    <font>
      <b/>
      <sz val="14"/>
      <color indexed="8"/>
      <name val="Arial"/>
      <family val="2"/>
    </font>
    <font>
      <b/>
      <sz val="12"/>
      <color indexed="8"/>
      <name val="Arial"/>
      <family val="2"/>
    </font>
    <font>
      <sz val="10"/>
      <color theme="1"/>
      <name val="Arial"/>
      <family val="2"/>
      <scheme val="minor"/>
    </font>
    <font>
      <b/>
      <sz val="9"/>
      <name val="Arial"/>
      <family val="2"/>
    </font>
    <font>
      <sz val="11"/>
      <color indexed="8"/>
      <name val="Arial"/>
      <family val="2"/>
    </font>
    <font>
      <b/>
      <sz val="11"/>
      <color indexed="8"/>
      <name val="Calibri"/>
      <family val="2"/>
    </font>
    <font>
      <b/>
      <sz val="9"/>
      <color indexed="8"/>
      <name val="Arial"/>
      <family val="2"/>
    </font>
    <font>
      <b/>
      <sz val="12"/>
      <color indexed="8"/>
      <name val="AL-Mohanad"/>
    </font>
    <font>
      <b/>
      <sz val="10"/>
      <color rgb="FF222222"/>
      <name val="Arial"/>
      <family val="2"/>
    </font>
  </fonts>
  <fills count="10">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4"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top style="double">
        <color indexed="64"/>
      </top>
      <bottom style="double">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double">
        <color indexed="64"/>
      </top>
      <bottom/>
      <diagonal/>
    </border>
    <border>
      <left/>
      <right/>
      <top style="thin">
        <color indexed="64"/>
      </top>
      <bottom style="double">
        <color indexed="64"/>
      </bottom>
      <diagonal/>
    </border>
    <border>
      <left style="thin">
        <color indexed="22"/>
      </left>
      <right style="thin">
        <color indexed="22"/>
      </right>
      <top style="thin">
        <color indexed="22"/>
      </top>
      <bottom/>
      <diagonal/>
    </border>
    <border>
      <left style="thin">
        <color indexed="64"/>
      </left>
      <right style="thin">
        <color indexed="64"/>
      </right>
      <top/>
      <bottom/>
      <diagonal/>
    </border>
    <border>
      <left style="thin">
        <color indexed="64"/>
      </left>
      <right style="thin">
        <color indexed="64"/>
      </right>
      <top style="double">
        <color indexed="64"/>
      </top>
      <bottom style="double">
        <color indexed="64"/>
      </bottom>
      <diagonal/>
    </border>
  </borders>
  <cellStyleXfs count="18">
    <xf numFmtId="0" fontId="0" fillId="0" borderId="0"/>
    <xf numFmtId="0" fontId="1" fillId="0" borderId="0"/>
    <xf numFmtId="164" fontId="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2" fillId="0" borderId="0" applyFont="0" applyFill="0" applyBorder="0" applyAlignment="0" applyProtection="0"/>
    <xf numFmtId="165" fontId="7" fillId="0" borderId="0" applyAlignment="0">
      <alignment horizontal="right" vertical="center"/>
    </xf>
    <xf numFmtId="43" fontId="11" fillId="0" borderId="0" applyFont="0" applyFill="0" applyBorder="0" applyAlignment="0" applyProtection="0"/>
    <xf numFmtId="0" fontId="3" fillId="0" borderId="0"/>
  </cellStyleXfs>
  <cellXfs count="144">
    <xf numFmtId="0" fontId="0" fillId="0" borderId="0" xfId="0"/>
    <xf numFmtId="165" fontId="0" fillId="0" borderId="0" xfId="0" applyNumberFormat="1" applyAlignment="1">
      <alignment vertical="center"/>
    </xf>
    <xf numFmtId="165" fontId="9" fillId="0" borderId="0" xfId="0" applyNumberFormat="1" applyFont="1" applyAlignment="1">
      <alignment vertical="center"/>
    </xf>
    <xf numFmtId="2" fontId="5" fillId="4" borderId="1" xfId="0" applyNumberFormat="1" applyFont="1" applyFill="1" applyBorder="1" applyAlignment="1">
      <alignment vertical="center"/>
    </xf>
    <xf numFmtId="0" fontId="6" fillId="5" borderId="6" xfId="0" applyFont="1" applyFill="1" applyBorder="1" applyAlignment="1">
      <alignment vertical="center" wrapText="1"/>
    </xf>
    <xf numFmtId="2" fontId="0" fillId="5" borderId="6" xfId="0" applyNumberFormat="1" applyFill="1" applyBorder="1" applyAlignment="1">
      <alignment vertical="center" wrapText="1"/>
    </xf>
    <xf numFmtId="2" fontId="6" fillId="5" borderId="6" xfId="0" applyNumberFormat="1" applyFont="1" applyFill="1" applyBorder="1" applyAlignment="1">
      <alignment horizontal="right" vertical="center" wrapText="1"/>
    </xf>
    <xf numFmtId="2" fontId="6" fillId="5" borderId="6" xfId="0" applyNumberFormat="1" applyFont="1" applyFill="1" applyBorder="1" applyAlignment="1">
      <alignment horizontal="center" vertical="center" wrapText="1"/>
    </xf>
    <xf numFmtId="2" fontId="6" fillId="5" borderId="6" xfId="0" applyNumberFormat="1" applyFont="1" applyFill="1" applyBorder="1" applyAlignment="1">
      <alignment vertical="center" wrapText="1"/>
    </xf>
    <xf numFmtId="0" fontId="0" fillId="0" borderId="0" xfId="0" applyAlignment="1">
      <alignment vertical="center" wrapText="1"/>
    </xf>
    <xf numFmtId="165" fontId="6" fillId="0" borderId="6" xfId="0" applyNumberFormat="1" applyFont="1" applyFill="1" applyBorder="1" applyAlignment="1">
      <alignment horizontal="right" vertical="center"/>
    </xf>
    <xf numFmtId="2" fontId="6" fillId="0" borderId="1" xfId="0" applyNumberFormat="1" applyFont="1" applyBorder="1" applyAlignment="1">
      <alignment vertical="center"/>
    </xf>
    <xf numFmtId="2" fontId="6" fillId="0" borderId="1" xfId="0" applyNumberFormat="1" applyFont="1" applyFill="1" applyBorder="1" applyAlignment="1">
      <alignment horizontal="center" vertical="center"/>
    </xf>
    <xf numFmtId="2" fontId="0" fillId="0" borderId="0" xfId="0" applyNumberFormat="1" applyAlignment="1">
      <alignment vertical="center"/>
    </xf>
    <xf numFmtId="2" fontId="6" fillId="2" borderId="1" xfId="0" applyNumberFormat="1" applyFont="1" applyFill="1" applyBorder="1" applyAlignment="1">
      <alignment vertical="center"/>
    </xf>
    <xf numFmtId="165" fontId="6" fillId="3" borderId="6" xfId="0" applyNumberFormat="1" applyFont="1" applyFill="1" applyBorder="1" applyAlignment="1">
      <alignment horizontal="right" vertical="center"/>
    </xf>
    <xf numFmtId="2" fontId="6" fillId="3" borderId="6" xfId="0" applyNumberFormat="1" applyFont="1" applyFill="1" applyBorder="1" applyAlignment="1">
      <alignment horizontal="right" vertical="center"/>
    </xf>
    <xf numFmtId="4" fontId="6" fillId="3" borderId="6" xfId="0" applyNumberFormat="1" applyFont="1" applyFill="1" applyBorder="1" applyAlignment="1">
      <alignment horizontal="center" vertical="center"/>
    </xf>
    <xf numFmtId="0" fontId="6" fillId="5" borderId="6" xfId="0" applyFont="1" applyFill="1" applyBorder="1" applyAlignment="1">
      <alignment vertical="center"/>
    </xf>
    <xf numFmtId="2" fontId="0" fillId="5" borderId="6" xfId="0" applyNumberFormat="1" applyFill="1" applyBorder="1" applyAlignment="1">
      <alignment vertical="center"/>
    </xf>
    <xf numFmtId="2" fontId="6" fillId="5" borderId="6" xfId="0" applyNumberFormat="1" applyFont="1" applyFill="1" applyBorder="1" applyAlignment="1">
      <alignment horizontal="center" vertical="center"/>
    </xf>
    <xf numFmtId="2" fontId="6" fillId="5" borderId="6" xfId="0" applyNumberFormat="1" applyFont="1" applyFill="1" applyBorder="1" applyAlignment="1">
      <alignment vertical="center"/>
    </xf>
    <xf numFmtId="0" fontId="0" fillId="0" borderId="0" xfId="0" applyAlignment="1">
      <alignment vertical="center"/>
    </xf>
    <xf numFmtId="165" fontId="10" fillId="0" borderId="0" xfId="0" applyNumberFormat="1" applyFont="1" applyAlignment="1">
      <alignment vertical="center"/>
    </xf>
    <xf numFmtId="2" fontId="6" fillId="3" borderId="6" xfId="0" applyNumberFormat="1" applyFont="1" applyFill="1" applyBorder="1" applyAlignment="1">
      <alignment vertical="center"/>
    </xf>
    <xf numFmtId="2" fontId="6" fillId="3" borderId="6" xfId="0" applyNumberFormat="1" applyFont="1" applyFill="1" applyBorder="1" applyAlignment="1">
      <alignment horizontal="center" vertical="center"/>
    </xf>
    <xf numFmtId="165" fontId="6" fillId="3" borderId="7" xfId="0" applyNumberFormat="1" applyFont="1" applyFill="1" applyBorder="1" applyAlignment="1">
      <alignment horizontal="right" vertical="center"/>
    </xf>
    <xf numFmtId="2" fontId="6" fillId="3" borderId="7" xfId="0" applyNumberFormat="1" applyFont="1" applyFill="1" applyBorder="1" applyAlignment="1">
      <alignment vertical="center"/>
    </xf>
    <xf numFmtId="165" fontId="6" fillId="6" borderId="8" xfId="0" applyNumberFormat="1" applyFont="1" applyFill="1" applyBorder="1" applyAlignment="1">
      <alignment horizontal="right" vertical="center"/>
    </xf>
    <xf numFmtId="2" fontId="6" fillId="6" borderId="8" xfId="0" applyNumberFormat="1" applyFont="1" applyFill="1" applyBorder="1" applyAlignment="1">
      <alignment vertical="center"/>
    </xf>
    <xf numFmtId="3" fontId="6" fillId="6" borderId="8" xfId="0" applyNumberFormat="1" applyFont="1" applyFill="1" applyBorder="1" applyAlignment="1">
      <alignment horizontal="center" vertical="center"/>
    </xf>
    <xf numFmtId="165" fontId="0" fillId="0" borderId="0" xfId="0" applyNumberFormat="1" applyAlignment="1">
      <alignment horizontal="right" vertical="center"/>
    </xf>
    <xf numFmtId="2" fontId="0" fillId="0" borderId="0" xfId="0" applyNumberFormat="1" applyAlignment="1">
      <alignment horizontal="right" vertical="center"/>
    </xf>
    <xf numFmtId="0" fontId="6" fillId="5" borderId="6" xfId="0" applyFont="1" applyFill="1" applyBorder="1" applyAlignment="1">
      <alignment horizontal="left" vertical="center" wrapText="1"/>
    </xf>
    <xf numFmtId="165" fontId="5" fillId="4" borderId="5" xfId="0" applyNumberFormat="1" applyFont="1" applyFill="1" applyBorder="1" applyAlignment="1">
      <alignment vertical="top"/>
    </xf>
    <xf numFmtId="0" fontId="12" fillId="0" borderId="0" xfId="0" applyFont="1" applyAlignment="1">
      <alignment horizontal="center" vertical="center" wrapText="1"/>
    </xf>
    <xf numFmtId="0" fontId="12" fillId="2" borderId="0" xfId="0" applyFont="1" applyFill="1" applyAlignment="1">
      <alignment horizontal="center" vertical="center" wrapText="1"/>
    </xf>
    <xf numFmtId="166" fontId="13" fillId="7" borderId="1" xfId="14" applyNumberFormat="1" applyFont="1" applyFill="1" applyBorder="1" applyAlignment="1">
      <alignment horizontal="center" vertical="center" wrapText="1" readingOrder="2"/>
    </xf>
    <xf numFmtId="166" fontId="7" fillId="0" borderId="1" xfId="0" applyNumberFormat="1" applyFont="1" applyBorder="1" applyAlignment="1">
      <alignment vertical="center" wrapText="1"/>
    </xf>
    <xf numFmtId="166" fontId="7" fillId="0" borderId="2" xfId="0" applyNumberFormat="1" applyFont="1" applyBorder="1" applyAlignment="1">
      <alignment vertical="center" wrapText="1"/>
    </xf>
    <xf numFmtId="166" fontId="7" fillId="0" borderId="1" xfId="16" applyNumberFormat="1" applyFont="1" applyBorder="1" applyAlignment="1">
      <alignment vertical="center" wrapText="1"/>
    </xf>
    <xf numFmtId="166" fontId="7" fillId="0" borderId="3" xfId="0" applyNumberFormat="1" applyFont="1" applyBorder="1" applyAlignment="1">
      <alignment vertical="center" wrapText="1"/>
    </xf>
    <xf numFmtId="166" fontId="7" fillId="2" borderId="1" xfId="0" applyNumberFormat="1" applyFont="1" applyFill="1" applyBorder="1" applyAlignment="1">
      <alignment vertical="center"/>
    </xf>
    <xf numFmtId="3" fontId="7" fillId="0" borderId="3" xfId="0" applyNumberFormat="1" applyFont="1" applyBorder="1" applyAlignment="1">
      <alignment vertical="center" wrapText="1"/>
    </xf>
    <xf numFmtId="166" fontId="7" fillId="0" borderId="10" xfId="0" applyNumberFormat="1" applyFont="1" applyBorder="1" applyAlignment="1">
      <alignment vertical="center" wrapText="1"/>
    </xf>
    <xf numFmtId="0" fontId="7" fillId="0" borderId="0" xfId="0" applyFont="1" applyAlignment="1">
      <alignment horizontal="center" vertical="center" wrapText="1"/>
    </xf>
    <xf numFmtId="166" fontId="7" fillId="8" borderId="13" xfId="0" applyNumberFormat="1" applyFont="1" applyFill="1" applyBorder="1" applyAlignment="1">
      <alignment vertical="center" wrapText="1"/>
    </xf>
    <xf numFmtId="166" fontId="12" fillId="0" borderId="0" xfId="0" applyNumberFormat="1" applyFont="1" applyAlignment="1">
      <alignment vertical="center" wrapText="1"/>
    </xf>
    <xf numFmtId="166" fontId="12" fillId="0" borderId="0" xfId="0" applyNumberFormat="1" applyFont="1" applyAlignment="1">
      <alignment horizontal="center" vertical="center" wrapText="1"/>
    </xf>
    <xf numFmtId="0" fontId="0" fillId="0" borderId="0" xfId="0" applyAlignment="1">
      <alignment vertical="top" wrapText="1"/>
    </xf>
    <xf numFmtId="49" fontId="7" fillId="4" borderId="14" xfId="1" applyNumberFormat="1" applyFont="1" applyFill="1" applyBorder="1" applyAlignment="1">
      <alignment horizontal="center" vertical="center" wrapText="1"/>
    </xf>
    <xf numFmtId="0" fontId="7" fillId="9" borderId="10" xfId="3" applyFont="1" applyFill="1" applyBorder="1" applyAlignment="1">
      <alignment horizontal="center" vertical="center" wrapText="1"/>
    </xf>
    <xf numFmtId="165" fontId="7" fillId="9" borderId="10" xfId="3" applyNumberFormat="1" applyFont="1" applyFill="1" applyBorder="1" applyAlignment="1">
      <alignment horizontal="center" vertical="center" wrapText="1"/>
    </xf>
    <xf numFmtId="165" fontId="6" fillId="9" borderId="1" xfId="3" applyNumberFormat="1" applyFont="1" applyFill="1" applyBorder="1" applyAlignment="1">
      <alignment horizontal="center" vertical="center" wrapText="1"/>
    </xf>
    <xf numFmtId="0" fontId="16" fillId="5" borderId="0" xfId="0" applyFont="1" applyFill="1" applyAlignment="1">
      <alignment horizontal="center" vertical="top"/>
    </xf>
    <xf numFmtId="0" fontId="16" fillId="5" borderId="0" xfId="0" applyFont="1" applyFill="1" applyAlignment="1">
      <alignment vertical="top" wrapText="1"/>
    </xf>
    <xf numFmtId="0" fontId="16" fillId="5" borderId="0" xfId="0" applyFont="1" applyFill="1" applyAlignment="1">
      <alignment vertical="center"/>
    </xf>
    <xf numFmtId="165" fontId="3" fillId="5" borderId="0" xfId="0" applyNumberFormat="1" applyFont="1" applyFill="1" applyBorder="1" applyAlignment="1">
      <alignment vertical="center" wrapText="1"/>
    </xf>
    <xf numFmtId="165" fontId="6" fillId="0" borderId="0" xfId="17" applyNumberFormat="1" applyFont="1" applyAlignment="1">
      <alignment vertical="top"/>
    </xf>
    <xf numFmtId="0" fontId="16" fillId="0" borderId="0" xfId="0" applyFont="1" applyFill="1" applyAlignment="1">
      <alignment horizontal="center" vertical="top"/>
    </xf>
    <xf numFmtId="0" fontId="16" fillId="0" borderId="0" xfId="0" applyFont="1" applyFill="1" applyAlignment="1">
      <alignment vertical="top" wrapText="1"/>
    </xf>
    <xf numFmtId="165" fontId="0" fillId="0" borderId="0" xfId="0" applyNumberFormat="1" applyFill="1" applyAlignment="1">
      <alignment vertical="center" wrapText="1"/>
    </xf>
    <xf numFmtId="165" fontId="3" fillId="0" borderId="0" xfId="0" applyNumberFormat="1" applyFont="1" applyFill="1" applyBorder="1" applyAlignment="1">
      <alignment vertical="center" wrapText="1"/>
    </xf>
    <xf numFmtId="0" fontId="0" fillId="0" borderId="0" xfId="0" applyFill="1" applyAlignment="1">
      <alignment vertical="top" wrapText="1"/>
    </xf>
    <xf numFmtId="165" fontId="6" fillId="0" borderId="0" xfId="17" applyNumberFormat="1" applyFont="1" applyFill="1" applyAlignment="1">
      <alignment vertical="top"/>
    </xf>
    <xf numFmtId="0" fontId="3" fillId="5" borderId="0" xfId="0" applyFont="1" applyFill="1" applyAlignment="1">
      <alignment horizontal="center" vertical="top" wrapText="1"/>
    </xf>
    <xf numFmtId="165" fontId="3" fillId="5" borderId="0" xfId="0" applyNumberFormat="1" applyFont="1" applyFill="1" applyAlignment="1">
      <alignment vertical="center"/>
    </xf>
    <xf numFmtId="165" fontId="0" fillId="0" borderId="0" xfId="0" applyNumberFormat="1" applyAlignment="1">
      <alignment vertical="top" wrapText="1"/>
    </xf>
    <xf numFmtId="0" fontId="6" fillId="9" borderId="15" xfId="0" applyFont="1" applyFill="1" applyBorder="1" applyAlignment="1">
      <alignment horizontal="center" vertical="center" wrapText="1"/>
    </xf>
    <xf numFmtId="0" fontId="6" fillId="9" borderId="15" xfId="0" applyFont="1" applyFill="1" applyBorder="1" applyAlignment="1">
      <alignment vertical="center" wrapText="1"/>
    </xf>
    <xf numFmtId="165" fontId="6" fillId="9" borderId="15" xfId="0" applyNumberFormat="1" applyFont="1" applyFill="1" applyBorder="1" applyAlignment="1">
      <alignment vertical="center" wrapText="1"/>
    </xf>
    <xf numFmtId="1" fontId="6" fillId="9" borderId="15" xfId="0" applyNumberFormat="1" applyFont="1" applyFill="1" applyBorder="1" applyAlignment="1">
      <alignment vertical="center" wrapText="1"/>
    </xf>
    <xf numFmtId="0" fontId="6" fillId="0" borderId="0" xfId="0" applyFont="1" applyAlignment="1">
      <alignment vertical="top" wrapText="1"/>
    </xf>
    <xf numFmtId="165" fontId="6" fillId="0" borderId="0" xfId="0" applyNumberFormat="1" applyFont="1" applyAlignment="1">
      <alignment vertical="top" wrapText="1"/>
    </xf>
    <xf numFmtId="0" fontId="3" fillId="0" borderId="0" xfId="0" applyFont="1" applyAlignment="1">
      <alignment vertical="top" wrapText="1"/>
    </xf>
    <xf numFmtId="0" fontId="6" fillId="0" borderId="0" xfId="0" applyFont="1" applyBorder="1" applyAlignment="1">
      <alignment vertical="top" wrapText="1"/>
    </xf>
    <xf numFmtId="165" fontId="3" fillId="0" borderId="0" xfId="0" applyNumberFormat="1" applyFont="1" applyAlignment="1">
      <alignment vertical="top" wrapText="1"/>
    </xf>
    <xf numFmtId="2" fontId="3" fillId="0" borderId="0" xfId="0" applyNumberFormat="1" applyFont="1" applyAlignment="1">
      <alignment vertical="top" wrapText="1"/>
    </xf>
    <xf numFmtId="165" fontId="17" fillId="2" borderId="0" xfId="0" applyNumberFormat="1" applyFont="1" applyFill="1" applyBorder="1" applyAlignment="1">
      <alignment horizontal="right" vertical="center"/>
    </xf>
    <xf numFmtId="0" fontId="2" fillId="0" borderId="0" xfId="0" applyFont="1"/>
    <xf numFmtId="165" fontId="17" fillId="0" borderId="0" xfId="0" applyNumberFormat="1" applyFont="1" applyFill="1" applyBorder="1" applyAlignment="1">
      <alignment horizontal="left" vertical="center"/>
    </xf>
    <xf numFmtId="0" fontId="7" fillId="9" borderId="10" xfId="0" applyFont="1" applyFill="1" applyBorder="1" applyAlignment="1">
      <alignment vertical="center"/>
    </xf>
    <xf numFmtId="0" fontId="7" fillId="9"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165" fontId="7" fillId="9" borderId="1" xfId="0" applyNumberFormat="1" applyFont="1" applyFill="1" applyBorder="1" applyAlignment="1">
      <alignment horizontal="center" vertical="center" wrapText="1"/>
    </xf>
    <xf numFmtId="165" fontId="7" fillId="2" borderId="1" xfId="0" applyNumberFormat="1" applyFont="1" applyFill="1" applyBorder="1" applyAlignment="1">
      <alignment horizontal="right" vertical="center"/>
    </xf>
    <xf numFmtId="165" fontId="18" fillId="0" borderId="16" xfId="0" applyNumberFormat="1" applyFont="1" applyFill="1" applyBorder="1" applyAlignment="1">
      <alignment horizontal="center" vertical="center"/>
    </xf>
    <xf numFmtId="165" fontId="19" fillId="0" borderId="1" xfId="0" applyNumberFormat="1" applyFont="1" applyFill="1" applyBorder="1" applyAlignment="1">
      <alignment horizontal="center" vertical="center" wrapText="1"/>
    </xf>
    <xf numFmtId="165" fontId="7" fillId="2" borderId="1" xfId="0" applyNumberFormat="1" applyFont="1" applyFill="1" applyBorder="1" applyAlignment="1">
      <alignment horizontal="center" vertical="center"/>
    </xf>
    <xf numFmtId="165" fontId="7" fillId="0" borderId="0" xfId="0" applyNumberFormat="1" applyFont="1" applyFill="1" applyBorder="1" applyAlignment="1">
      <alignment horizontal="left" vertical="center"/>
    </xf>
    <xf numFmtId="165" fontId="6" fillId="2" borderId="1" xfId="0" applyNumberFormat="1" applyFont="1" applyFill="1" applyBorder="1" applyAlignment="1">
      <alignment horizontal="center" vertical="center"/>
    </xf>
    <xf numFmtId="165" fontId="3" fillId="0" borderId="0" xfId="17" applyNumberFormat="1"/>
    <xf numFmtId="165" fontId="18" fillId="0" borderId="1" xfId="0" applyNumberFormat="1" applyFont="1" applyFill="1" applyBorder="1" applyAlignment="1">
      <alignment horizontal="center" vertical="center"/>
    </xf>
    <xf numFmtId="0" fontId="3" fillId="0" borderId="0" xfId="17"/>
    <xf numFmtId="165" fontId="0" fillId="0" borderId="0" xfId="0" applyNumberFormat="1"/>
    <xf numFmtId="0" fontId="6" fillId="0" borderId="0" xfId="0" applyFont="1" applyFill="1" applyBorder="1" applyAlignment="1">
      <alignment vertical="center"/>
    </xf>
    <xf numFmtId="0" fontId="20" fillId="0" borderId="0" xfId="0" applyFont="1" applyFill="1" applyBorder="1" applyAlignment="1">
      <alignment vertical="center"/>
    </xf>
    <xf numFmtId="165" fontId="19" fillId="0" borderId="17" xfId="0" applyNumberFormat="1" applyFont="1" applyFill="1" applyBorder="1" applyAlignment="1">
      <alignment horizontal="center" vertical="center" wrapText="1"/>
    </xf>
    <xf numFmtId="165" fontId="7" fillId="2" borderId="10" xfId="0" applyNumberFormat="1" applyFont="1" applyFill="1" applyBorder="1" applyAlignment="1">
      <alignment horizontal="right" vertical="center"/>
    </xf>
    <xf numFmtId="165" fontId="19" fillId="0" borderId="10" xfId="0" applyNumberFormat="1" applyFont="1" applyFill="1" applyBorder="1" applyAlignment="1">
      <alignment horizontal="center" vertical="center" wrapText="1"/>
    </xf>
    <xf numFmtId="165" fontId="7" fillId="2" borderId="10" xfId="0" applyNumberFormat="1" applyFont="1" applyFill="1" applyBorder="1" applyAlignment="1">
      <alignment horizontal="center" vertical="center"/>
    </xf>
    <xf numFmtId="165" fontId="7" fillId="6" borderId="18" xfId="0" applyNumberFormat="1" applyFont="1" applyFill="1" applyBorder="1" applyAlignment="1">
      <alignment horizontal="right" vertical="center"/>
    </xf>
    <xf numFmtId="165" fontId="7" fillId="6" borderId="18" xfId="0" applyNumberFormat="1" applyFont="1" applyFill="1" applyBorder="1" applyAlignment="1">
      <alignment horizontal="center" vertical="center" wrapText="1"/>
    </xf>
    <xf numFmtId="1" fontId="6" fillId="6" borderId="18" xfId="0" applyNumberFormat="1" applyFont="1" applyFill="1" applyBorder="1" applyAlignment="1">
      <alignment horizontal="center" vertical="center"/>
    </xf>
    <xf numFmtId="165" fontId="6" fillId="0" borderId="0" xfId="0" applyNumberFormat="1" applyFont="1" applyFill="1" applyBorder="1" applyAlignment="1">
      <alignment vertical="center"/>
    </xf>
    <xf numFmtId="2" fontId="7" fillId="6" borderId="18" xfId="0" applyNumberFormat="1" applyFont="1" applyFill="1" applyBorder="1" applyAlignment="1">
      <alignment horizontal="right" vertical="center"/>
    </xf>
    <xf numFmtId="0" fontId="21" fillId="0" borderId="0"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0" xfId="0" applyFont="1" applyAlignment="1">
      <alignment horizontal="center" vertical="center"/>
    </xf>
    <xf numFmtId="165" fontId="22" fillId="0" borderId="0" xfId="0" applyNumberFormat="1" applyFont="1" applyAlignment="1">
      <alignment horizontal="center" vertical="center"/>
    </xf>
    <xf numFmtId="0" fontId="0" fillId="0" borderId="0" xfId="0" applyFill="1" applyBorder="1"/>
    <xf numFmtId="165" fontId="4" fillId="2" borderId="4" xfId="0" applyNumberFormat="1" applyFont="1" applyFill="1" applyBorder="1" applyAlignment="1">
      <alignment horizontal="center" vertical="top" wrapText="1"/>
    </xf>
    <xf numFmtId="165" fontId="8" fillId="2" borderId="0" xfId="0" applyNumberFormat="1" applyFont="1" applyFill="1" applyAlignment="1">
      <alignment horizontal="center" vertical="top"/>
    </xf>
    <xf numFmtId="2" fontId="5" fillId="4" borderId="3" xfId="0" applyNumberFormat="1" applyFont="1" applyFill="1" applyBorder="1" applyAlignment="1">
      <alignment horizontal="center" vertical="center"/>
    </xf>
    <xf numFmtId="2" fontId="5" fillId="4" borderId="1" xfId="0" applyNumberFormat="1" applyFont="1" applyFill="1" applyBorder="1" applyAlignment="1">
      <alignment horizontal="center" vertical="center"/>
    </xf>
    <xf numFmtId="2" fontId="5" fillId="4" borderId="2" xfId="0" applyNumberFormat="1" applyFont="1" applyFill="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9" xfId="0" applyFont="1" applyBorder="1" applyAlignment="1">
      <alignment horizontal="right" vertical="center" wrapText="1"/>
    </xf>
    <xf numFmtId="0" fontId="7" fillId="0" borderId="5" xfId="0" applyFont="1" applyBorder="1" applyAlignment="1">
      <alignment horizontal="right" vertical="center" wrapText="1"/>
    </xf>
    <xf numFmtId="0" fontId="7" fillId="8" borderId="11"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2" xfId="0" applyFont="1" applyBorder="1" applyAlignment="1">
      <alignment horizontal="right" vertical="center" wrapText="1"/>
    </xf>
    <xf numFmtId="0" fontId="7" fillId="0" borderId="3" xfId="0" applyFont="1" applyBorder="1" applyAlignment="1">
      <alignment horizontal="right" vertical="center" wrapText="1"/>
    </xf>
    <xf numFmtId="166" fontId="7" fillId="0" borderId="2" xfId="0" applyNumberFormat="1" applyFont="1" applyBorder="1" applyAlignment="1">
      <alignment vertical="center" textRotation="1" wrapText="1"/>
    </xf>
    <xf numFmtId="166" fontId="7" fillId="0" borderId="6" xfId="0" applyNumberFormat="1" applyFont="1" applyBorder="1" applyAlignment="1">
      <alignment vertical="center" textRotation="1" wrapText="1"/>
    </xf>
    <xf numFmtId="166" fontId="7" fillId="0" borderId="3" xfId="0" applyNumberFormat="1" applyFont="1" applyBorder="1" applyAlignment="1">
      <alignment vertical="center" textRotation="1" wrapText="1"/>
    </xf>
    <xf numFmtId="0" fontId="3" fillId="0" borderId="3" xfId="0" applyFont="1" applyBorder="1" applyAlignment="1">
      <alignment horizontal="center"/>
    </xf>
    <xf numFmtId="0" fontId="7" fillId="2" borderId="2" xfId="0" applyFont="1" applyFill="1" applyBorder="1" applyAlignment="1">
      <alignment horizontal="center" vertical="center" wrapText="1"/>
    </xf>
    <xf numFmtId="0" fontId="8" fillId="0" borderId="0" xfId="0" applyFont="1" applyAlignment="1">
      <alignment horizontal="center" vertical="center" wrapText="1"/>
    </xf>
    <xf numFmtId="0" fontId="4" fillId="0" borderId="4" xfId="0" applyNumberFormat="1" applyFont="1" applyBorder="1" applyAlignment="1">
      <alignment horizontal="center" vertical="top" wrapText="1"/>
    </xf>
    <xf numFmtId="0" fontId="13" fillId="7" borderId="2" xfId="0" applyFont="1" applyFill="1" applyBorder="1" applyAlignment="1">
      <alignment horizontal="center" vertical="center" wrapText="1"/>
    </xf>
    <xf numFmtId="0" fontId="13" fillId="7" borderId="3" xfId="0" applyFont="1" applyFill="1" applyBorder="1" applyAlignment="1">
      <alignment horizontal="center" vertical="center" wrapText="1"/>
    </xf>
    <xf numFmtId="1" fontId="13" fillId="7" borderId="2" xfId="0" applyNumberFormat="1" applyFont="1" applyFill="1" applyBorder="1" applyAlignment="1">
      <alignment horizontal="center" vertical="center" textRotation="1"/>
    </xf>
    <xf numFmtId="1" fontId="13" fillId="7" borderId="3" xfId="0" applyNumberFormat="1" applyFont="1" applyFill="1" applyBorder="1" applyAlignment="1">
      <alignment horizontal="center" vertical="center" textRotation="1"/>
    </xf>
    <xf numFmtId="1" fontId="14" fillId="0" borderId="0" xfId="0" applyNumberFormat="1" applyFont="1" applyAlignment="1">
      <alignment horizontal="center" vertical="top" wrapText="1"/>
    </xf>
    <xf numFmtId="1" fontId="15" fillId="0" borderId="0" xfId="0" applyNumberFormat="1" applyFont="1" applyBorder="1" applyAlignment="1">
      <alignment horizontal="center" vertical="top" wrapText="1"/>
    </xf>
    <xf numFmtId="0" fontId="4" fillId="2" borderId="0" xfId="0" applyFont="1" applyFill="1" applyAlignment="1">
      <alignment horizontal="center" vertical="center"/>
    </xf>
    <xf numFmtId="1" fontId="7" fillId="9" borderId="1" xfId="0" applyNumberFormat="1" applyFont="1" applyFill="1" applyBorder="1" applyAlignment="1">
      <alignment horizontal="center" vertical="center"/>
    </xf>
    <xf numFmtId="0" fontId="21" fillId="0" borderId="0" xfId="0" applyFont="1" applyAlignment="1">
      <alignment horizontal="center" vertical="center"/>
    </xf>
    <xf numFmtId="165" fontId="21" fillId="0" borderId="0" xfId="0" applyNumberFormat="1" applyFont="1" applyAlignment="1">
      <alignment horizontal="center" vertical="center"/>
    </xf>
    <xf numFmtId="0" fontId="22" fillId="0" borderId="0" xfId="0" applyFont="1" applyAlignment="1">
      <alignment horizontal="center" vertical="center"/>
    </xf>
  </cellXfs>
  <cellStyles count="18">
    <cellStyle name="Comma" xfId="16" builtinId="3"/>
    <cellStyle name="Comma 2" xfId="2"/>
    <cellStyle name="Normal" xfId="0" builtinId="0"/>
    <cellStyle name="Normal 2" xfId="1"/>
    <cellStyle name="Normal 2 2" xfId="17"/>
    <cellStyle name="Normal 3" xfId="3"/>
    <cellStyle name="Normal 3 10" xfId="4"/>
    <cellStyle name="Normal 3 11" xfId="5"/>
    <cellStyle name="Normal 3 2" xfId="6"/>
    <cellStyle name="Normal 3 3" xfId="7"/>
    <cellStyle name="Normal 3 4" xfId="8"/>
    <cellStyle name="Normal 3 5" xfId="9"/>
    <cellStyle name="Normal 3 6" xfId="10"/>
    <cellStyle name="Normal 3 7" xfId="11"/>
    <cellStyle name="Normal 3 8" xfId="12"/>
    <cellStyle name="Normal 3 9" xfId="13"/>
    <cellStyle name="Percent 2" xfId="14"/>
    <cellStyle name="Style 1"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lang val="ar-SA"/>
  <c:chart>
    <c:title>
      <c:tx>
        <c:rich>
          <a:bodyPr/>
          <a:lstStyle/>
          <a:p>
            <a:pPr>
              <a:defRPr sz="1200"/>
            </a:pPr>
            <a:r>
              <a:rPr lang="ar-IQ"/>
              <a:t>أهم البضائع للصادرات السلعية الاخرى لسنة 2015</a:t>
            </a:r>
          </a:p>
        </c:rich>
      </c:tx>
      <c:layout/>
    </c:title>
    <c:plotArea>
      <c:layout>
        <c:manualLayout>
          <c:layoutTarget val="inner"/>
          <c:xMode val="edge"/>
          <c:yMode val="edge"/>
          <c:x val="2.7032967032967061E-2"/>
          <c:y val="0.19344800784022195"/>
          <c:w val="0.63535000432638289"/>
          <c:h val="0.66722945039595416"/>
        </c:manualLayout>
      </c:layout>
      <c:barChart>
        <c:barDir val="bar"/>
        <c:grouping val="clustered"/>
        <c:ser>
          <c:idx val="0"/>
          <c:order val="0"/>
          <c:tx>
            <c:v>أهم البضائع للصادرات السلعية الاخرى لسنة 2015</c:v>
          </c:tx>
          <c:spPr>
            <a:solidFill>
              <a:srgbClr val="FF7C80"/>
            </a:solidFill>
          </c:spPr>
          <c:dLbls>
            <c:dLbl>
              <c:idx val="0"/>
              <c:layout>
                <c:manualLayout>
                  <c:x val="-2.4418101583455931E-3"/>
                  <c:y val="0"/>
                </c:manualLayout>
              </c:layout>
              <c:showVal val="1"/>
            </c:dLbl>
            <c:numFmt formatCode="#,##0.0" sourceLinked="0"/>
            <c:showVal val="1"/>
          </c:dLbls>
          <c:cat>
            <c:strRef>
              <c:f>[1]ورقة2!$B$20:$B$24</c:f>
              <c:strCache>
                <c:ptCount val="5"/>
                <c:pt idx="0">
                  <c:v>صـابون، عوامل سطح عضـوية، محضرات غسيل.</c:v>
                </c:pt>
                <c:pt idx="1">
                  <c:v>وقود معدني, زيوت معدنية ومنتجات تقطيرها.</c:v>
                </c:pt>
                <c:pt idx="2">
                  <c:v>صلال جلود خام ( عدا جلود الفراء) وجلود مدبوغة</c:v>
                </c:pt>
                <c:pt idx="3">
                  <c:v>فواكه وثمار صالحة للأكل ؛ قشور حمضيات وبطيخ .</c:v>
                </c:pt>
                <c:pt idx="4">
                  <c:v>منتجات أخرى من أصل حيواني غير مذكورة في مكان آخر</c:v>
                </c:pt>
              </c:strCache>
            </c:strRef>
          </c:cat>
          <c:val>
            <c:numRef>
              <c:f>[1]ورقة2!$C$20:$C$24</c:f>
              <c:numCache>
                <c:formatCode>General</c:formatCode>
                <c:ptCount val="5"/>
                <c:pt idx="0">
                  <c:v>47.560857635537431</c:v>
                </c:pt>
                <c:pt idx="1">
                  <c:v>44.868220417104993</c:v>
                </c:pt>
                <c:pt idx="2">
                  <c:v>4.6418167818061535</c:v>
                </c:pt>
                <c:pt idx="3">
                  <c:v>1.0940167232422702</c:v>
                </c:pt>
                <c:pt idx="4">
                  <c:v>1.0584445866365895</c:v>
                </c:pt>
              </c:numCache>
            </c:numRef>
          </c:val>
        </c:ser>
        <c:axId val="60861824"/>
        <c:axId val="60945536"/>
      </c:barChart>
      <c:catAx>
        <c:axId val="60861824"/>
        <c:scaling>
          <c:orientation val="minMax"/>
        </c:scaling>
        <c:axPos val="r"/>
        <c:numFmt formatCode="General" sourceLinked="1"/>
        <c:tickLblPos val="nextTo"/>
        <c:txPr>
          <a:bodyPr/>
          <a:lstStyle/>
          <a:p>
            <a:pPr>
              <a:defRPr sz="700"/>
            </a:pPr>
            <a:endParaRPr lang="ar-SA"/>
          </a:p>
        </c:txPr>
        <c:crossAx val="60945536"/>
        <c:crosses val="autoZero"/>
        <c:auto val="1"/>
        <c:lblAlgn val="ctr"/>
        <c:lblOffset val="100"/>
      </c:catAx>
      <c:valAx>
        <c:axId val="60945536"/>
        <c:scaling>
          <c:orientation val="maxMin"/>
        </c:scaling>
        <c:axPos val="b"/>
        <c:majorGridlines/>
        <c:numFmt formatCode="0" sourceLinked="0"/>
        <c:tickLblPos val="nextTo"/>
        <c:crossAx val="60861824"/>
        <c:crosses val="autoZero"/>
        <c:crossBetween val="between"/>
      </c:valAx>
      <c:spPr>
        <a:solidFill>
          <a:schemeClr val="accent2">
            <a:lumMod val="20000"/>
            <a:lumOff val="80000"/>
          </a:schemeClr>
        </a:solidFill>
      </c:spPr>
    </c:plotArea>
    <c:plotVisOnly val="1"/>
    <c:dispBlanksAs val="gap"/>
  </c:chart>
  <c:spPr>
    <a:solidFill>
      <a:schemeClr val="accent4">
        <a:lumMod val="20000"/>
        <a:lumOff val="80000"/>
      </a:schemeClr>
    </a:solidFill>
  </c:spPr>
  <c:txPr>
    <a:bodyPr/>
    <a:lstStyle/>
    <a:p>
      <a:pPr>
        <a:defRPr b="1"/>
      </a:pPr>
      <a:endParaRPr lang="ar-SA"/>
    </a:p>
  </c:txPr>
  <c:printSettings>
    <c:headerFooter/>
    <c:pageMargins b="0.75000000000000044" l="0.7000000000000004" r="0.7000000000000004" t="0.75000000000000044" header="0.30000000000000021" footer="0.30000000000000021"/>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lang val="ar-SA"/>
  <c:chart>
    <c:title>
      <c:tx>
        <c:rich>
          <a:bodyPr/>
          <a:lstStyle/>
          <a:p>
            <a:pPr>
              <a:defRPr sz="1200"/>
            </a:pPr>
            <a:r>
              <a:rPr lang="ar-IQ" sz="1200" baseline="0"/>
              <a:t> نسبة ا</a:t>
            </a:r>
            <a:r>
              <a:rPr lang="ar-IQ" sz="1200"/>
              <a:t>لصادرات السلعية الأخرى لأهم الشركاء التجاريين للعراق لسنة 2014</a:t>
            </a:r>
          </a:p>
        </c:rich>
      </c:tx>
      <c:layout/>
    </c:title>
    <c:view3D>
      <c:rotX val="30"/>
      <c:rotY val="360"/>
      <c:perspective val="30"/>
    </c:view3D>
    <c:plotArea>
      <c:layout>
        <c:manualLayout>
          <c:layoutTarget val="inner"/>
          <c:xMode val="edge"/>
          <c:yMode val="edge"/>
          <c:x val="0.29652027453787566"/>
          <c:y val="0.19115205460977444"/>
          <c:w val="0.69918761491711934"/>
          <c:h val="0.7991820982851453"/>
        </c:manualLayout>
      </c:layout>
      <c:pie3DChart>
        <c:varyColors val="1"/>
        <c:ser>
          <c:idx val="0"/>
          <c:order val="0"/>
          <c:tx>
            <c:v>الصادرات السلعية الأخرى لأهم الشركاء التجاريين للعراق لسنة 2014</c:v>
          </c:tx>
          <c:explosion val="25"/>
          <c:dPt>
            <c:idx val="0"/>
            <c:spPr>
              <a:solidFill>
                <a:schemeClr val="accent2">
                  <a:lumMod val="60000"/>
                  <a:lumOff val="40000"/>
                </a:schemeClr>
              </a:solidFill>
            </c:spPr>
          </c:dPt>
          <c:dPt>
            <c:idx val="1"/>
            <c:spPr>
              <a:solidFill>
                <a:schemeClr val="accent3">
                  <a:lumMod val="60000"/>
                  <a:lumOff val="40000"/>
                </a:schemeClr>
              </a:solidFill>
            </c:spPr>
          </c:dPt>
          <c:dPt>
            <c:idx val="2"/>
            <c:spPr>
              <a:solidFill>
                <a:schemeClr val="accent6">
                  <a:lumMod val="75000"/>
                </a:schemeClr>
              </a:solidFill>
            </c:spPr>
          </c:dPt>
          <c:dPt>
            <c:idx val="3"/>
            <c:spPr>
              <a:solidFill>
                <a:srgbClr val="00B050"/>
              </a:solidFill>
            </c:spPr>
          </c:dPt>
          <c:dPt>
            <c:idx val="4"/>
            <c:spPr>
              <a:solidFill>
                <a:srgbClr val="FFCC00"/>
              </a:solidFill>
            </c:spPr>
          </c:dPt>
          <c:dLbls>
            <c:numFmt formatCode="#,##0.0" sourceLinked="0"/>
            <c:txPr>
              <a:bodyPr/>
              <a:lstStyle/>
              <a:p>
                <a:pPr>
                  <a:defRPr b="1"/>
                </a:pPr>
                <a:endParaRPr lang="ar-SA"/>
              </a:p>
            </c:txPr>
            <c:showVal val="1"/>
            <c:showLeaderLines val="1"/>
          </c:dLbls>
          <c:cat>
            <c:strRef>
              <c:f>[1]ورقة1!$A$21:$A$25</c:f>
              <c:strCache>
                <c:ptCount val="5"/>
                <c:pt idx="0">
                  <c:v>الامارات العربية المتحدة</c:v>
                </c:pt>
                <c:pt idx="1">
                  <c:v>الجمهورية العربية السورية</c:v>
                </c:pt>
                <c:pt idx="2">
                  <c:v>تركيا</c:v>
                </c:pt>
                <c:pt idx="3">
                  <c:v>المملكة الاردنية الهاشمية</c:v>
                </c:pt>
                <c:pt idx="4">
                  <c:v>لبنان</c:v>
                </c:pt>
              </c:strCache>
            </c:strRef>
          </c:cat>
          <c:val>
            <c:numRef>
              <c:f>[1]ورقة1!$B$21:$B$25</c:f>
              <c:numCache>
                <c:formatCode>General</c:formatCode>
                <c:ptCount val="5"/>
                <c:pt idx="0">
                  <c:v>63.92981119733718</c:v>
                </c:pt>
                <c:pt idx="1">
                  <c:v>16.352036961521186</c:v>
                </c:pt>
                <c:pt idx="2">
                  <c:v>8.5708667203480875</c:v>
                </c:pt>
                <c:pt idx="3">
                  <c:v>6.5822805771925719</c:v>
                </c:pt>
                <c:pt idx="4">
                  <c:v>2.1288064301786185</c:v>
                </c:pt>
              </c:numCache>
            </c:numRef>
          </c:val>
        </c:ser>
      </c:pie3DChart>
      <c:spPr>
        <a:noFill/>
        <a:ln w="25400">
          <a:noFill/>
        </a:ln>
      </c:spPr>
    </c:plotArea>
    <c:legend>
      <c:legendPos val="l"/>
      <c:layout>
        <c:manualLayout>
          <c:xMode val="edge"/>
          <c:yMode val="edge"/>
          <c:x val="3.5650623885918019E-3"/>
          <c:y val="0.23086614173228354"/>
          <c:w val="0.32999817536177017"/>
          <c:h val="0.68377454794435277"/>
        </c:manualLayout>
      </c:layout>
      <c:txPr>
        <a:bodyPr/>
        <a:lstStyle/>
        <a:p>
          <a:pPr>
            <a:defRPr b="1"/>
          </a:pPr>
          <a:endParaRPr lang="ar-SA"/>
        </a:p>
      </c:txPr>
    </c:legend>
    <c:plotVisOnly val="1"/>
    <c:dispBlanksAs val="zero"/>
  </c:chart>
  <c:spPr>
    <a:solidFill>
      <a:schemeClr val="accent5">
        <a:lumMod val="20000"/>
        <a:lumOff val="80000"/>
      </a:schemeClr>
    </a:solidFill>
  </c:spPr>
  <c:printSettings>
    <c:headerFooter/>
    <c:pageMargins b="0.75000000000000044" l="0.7000000000000004" r="0.7000000000000004" t="0.75000000000000044" header="0.30000000000000021" footer="0.30000000000000021"/>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ar-SA"/>
  <c:chart>
    <c:title>
      <c:tx>
        <c:rich>
          <a:bodyPr/>
          <a:lstStyle/>
          <a:p>
            <a:pPr>
              <a:defRPr sz="1200"/>
            </a:pPr>
            <a:r>
              <a:rPr lang="ar-IQ"/>
              <a:t>نسبة الصادرات السلعية الأخرى لأهم الشركاء التجاريين للعراق لسنة 2015</a:t>
            </a:r>
          </a:p>
        </c:rich>
      </c:tx>
      <c:layout/>
    </c:title>
    <c:view3D>
      <c:rotX val="30"/>
      <c:rotY val="360"/>
      <c:perspective val="30"/>
    </c:view3D>
    <c:plotArea>
      <c:layout>
        <c:manualLayout>
          <c:layoutTarget val="inner"/>
          <c:xMode val="edge"/>
          <c:yMode val="edge"/>
          <c:x val="0.29539825789228946"/>
          <c:y val="0.304005588011176"/>
          <c:w val="0.70249785749059235"/>
          <c:h val="0.69599441198882472"/>
        </c:manualLayout>
      </c:layout>
      <c:pie3DChart>
        <c:varyColors val="1"/>
        <c:ser>
          <c:idx val="0"/>
          <c:order val="0"/>
          <c:tx>
            <c:v>الصادرات السلعية الأخرى لأهم الشركاء التجاريين للعراق لسنة 2015</c:v>
          </c:tx>
          <c:explosion val="25"/>
          <c:dPt>
            <c:idx val="0"/>
            <c:spPr>
              <a:solidFill>
                <a:schemeClr val="accent2">
                  <a:lumMod val="60000"/>
                  <a:lumOff val="40000"/>
                </a:schemeClr>
              </a:solidFill>
            </c:spPr>
          </c:dPt>
          <c:dPt>
            <c:idx val="1"/>
            <c:spPr>
              <a:solidFill>
                <a:srgbClr val="92D050"/>
              </a:solidFill>
            </c:spPr>
          </c:dPt>
          <c:dPt>
            <c:idx val="2"/>
            <c:spPr>
              <a:solidFill>
                <a:srgbClr val="00B050"/>
              </a:solidFill>
            </c:spPr>
          </c:dPt>
          <c:dPt>
            <c:idx val="3"/>
            <c:spPr>
              <a:solidFill>
                <a:srgbClr val="FFCC00"/>
              </a:solidFill>
            </c:spPr>
          </c:dPt>
          <c:dPt>
            <c:idx val="4"/>
            <c:spPr>
              <a:solidFill>
                <a:srgbClr val="FF0000"/>
              </a:solidFill>
            </c:spPr>
          </c:dPt>
          <c:dLbls>
            <c:dLbl>
              <c:idx val="2"/>
              <c:layout>
                <c:manualLayout>
                  <c:x val="-4.2127077865266878E-2"/>
                  <c:y val="-1.3757655293088379E-2"/>
                </c:manualLayout>
              </c:layout>
              <c:dLblPos val="bestFit"/>
              <c:showVal val="1"/>
            </c:dLbl>
            <c:dLbl>
              <c:idx val="3"/>
              <c:layout>
                <c:manualLayout>
                  <c:x val="1.5617891513560812E-2"/>
                  <c:y val="-7.1040026246719165E-2"/>
                </c:manualLayout>
              </c:layout>
              <c:dLblPos val="bestFit"/>
              <c:showVal val="1"/>
            </c:dLbl>
            <c:dLbl>
              <c:idx val="4"/>
              <c:layout>
                <c:manualLayout>
                  <c:x val="4.9767716535433146E-2"/>
                  <c:y val="-3.6317804024496941E-2"/>
                </c:manualLayout>
              </c:layout>
              <c:dLblPos val="bestFit"/>
              <c:showVal val="1"/>
            </c:dLbl>
            <c:numFmt formatCode="#,##0.0" sourceLinked="0"/>
            <c:txPr>
              <a:bodyPr/>
              <a:lstStyle/>
              <a:p>
                <a:pPr>
                  <a:defRPr b="1"/>
                </a:pPr>
                <a:endParaRPr lang="ar-SA"/>
              </a:p>
            </c:txPr>
            <c:showVal val="1"/>
            <c:showLeaderLines val="1"/>
          </c:dLbls>
          <c:cat>
            <c:strRef>
              <c:f>[1]ورقة1!$G$21:$G$25</c:f>
              <c:strCache>
                <c:ptCount val="5"/>
                <c:pt idx="0">
                  <c:v>الامارات العربية المتحدة</c:v>
                </c:pt>
                <c:pt idx="1">
                  <c:v>سنغافورة</c:v>
                </c:pt>
                <c:pt idx="2">
                  <c:v>المملكة الاردنية الهاشمية</c:v>
                </c:pt>
                <c:pt idx="3">
                  <c:v>لبنان</c:v>
                </c:pt>
                <c:pt idx="4">
                  <c:v>ايطاليا</c:v>
                </c:pt>
              </c:strCache>
            </c:strRef>
          </c:cat>
          <c:val>
            <c:numRef>
              <c:f>[1]ورقة1!$H$21:$H$25</c:f>
              <c:numCache>
                <c:formatCode>General</c:formatCode>
                <c:ptCount val="5"/>
                <c:pt idx="0">
                  <c:v>47.567108576755217</c:v>
                </c:pt>
                <c:pt idx="1">
                  <c:v>44.868224309930852</c:v>
                </c:pt>
                <c:pt idx="2">
                  <c:v>2.860911025055453</c:v>
                </c:pt>
                <c:pt idx="3">
                  <c:v>1.552550374921676</c:v>
                </c:pt>
                <c:pt idx="4">
                  <c:v>1.3301377405305661</c:v>
                </c:pt>
              </c:numCache>
            </c:numRef>
          </c:val>
        </c:ser>
      </c:pie3DChart>
      <c:spPr>
        <a:noFill/>
        <a:ln w="25400">
          <a:noFill/>
        </a:ln>
      </c:spPr>
    </c:plotArea>
    <c:legend>
      <c:legendPos val="l"/>
      <c:layout>
        <c:manualLayout>
          <c:xMode val="edge"/>
          <c:yMode val="edge"/>
          <c:x val="0"/>
          <c:y val="0.16181568029802726"/>
          <c:w val="0.32361950069809781"/>
          <c:h val="0.69040089746846212"/>
        </c:manualLayout>
      </c:layout>
      <c:txPr>
        <a:bodyPr/>
        <a:lstStyle/>
        <a:p>
          <a:pPr>
            <a:defRPr b="1"/>
          </a:pPr>
          <a:endParaRPr lang="ar-SA"/>
        </a:p>
      </c:txPr>
    </c:legend>
    <c:plotVisOnly val="1"/>
    <c:dispBlanksAs val="zero"/>
  </c:chart>
  <c:spPr>
    <a:solidFill>
      <a:schemeClr val="accent5">
        <a:lumMod val="20000"/>
        <a:lumOff val="80000"/>
      </a:schemeClr>
    </a:solidFill>
  </c:spPr>
  <c:printSettings>
    <c:headerFooter/>
    <c:pageMargins b="0.75000000000000044" l="0.7000000000000004" r="0.7000000000000004" t="0.75000000000000044" header="0.30000000000000021" footer="0.30000000000000021"/>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762000</xdr:colOff>
      <xdr:row>14</xdr:row>
      <xdr:rowOff>0</xdr:rowOff>
    </xdr:from>
    <xdr:to>
      <xdr:col>4</xdr:col>
      <xdr:colOff>628649</xdr:colOff>
      <xdr:row>19</xdr:row>
      <xdr:rowOff>314325</xdr:rowOff>
    </xdr:to>
    <xdr:graphicFrame macro="">
      <xdr:nvGraphicFramePr>
        <xdr:cNvPr id="2" name="مخطط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253</xdr:col>
      <xdr:colOff>609600</xdr:colOff>
      <xdr:row>3</xdr:row>
      <xdr:rowOff>0</xdr:rowOff>
    </xdr:from>
    <xdr:to>
      <xdr:col>253</xdr:col>
      <xdr:colOff>609600</xdr:colOff>
      <xdr:row>3</xdr:row>
      <xdr:rowOff>180975</xdr:rowOff>
    </xdr:to>
    <xdr:sp macro="" textlink="">
      <xdr:nvSpPr>
        <xdr:cNvPr id="2" name="Text Box 1221"/>
        <xdr:cNvSpPr txBox="1">
          <a:spLocks noChangeArrowheads="1"/>
        </xdr:cNvSpPr>
      </xdr:nvSpPr>
      <xdr:spPr bwMode="auto">
        <a:xfrm>
          <a:off x="11134039200" y="857250"/>
          <a:ext cx="0" cy="1809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vertOverflow="clip" wrap="square" lIns="18288"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133350</xdr:colOff>
      <xdr:row>12</xdr:row>
      <xdr:rowOff>200025</xdr:rowOff>
    </xdr:from>
    <xdr:to>
      <xdr:col>3</xdr:col>
      <xdr:colOff>904875</xdr:colOff>
      <xdr:row>26</xdr:row>
      <xdr:rowOff>38100</xdr:rowOff>
    </xdr:to>
    <xdr:graphicFrame macro="">
      <xdr:nvGraphicFramePr>
        <xdr:cNvPr id="3" name="مخطط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238125</xdr:colOff>
      <xdr:row>13</xdr:row>
      <xdr:rowOff>9526</xdr:rowOff>
    </xdr:from>
    <xdr:to>
      <xdr:col>8</xdr:col>
      <xdr:colOff>1219200</xdr:colOff>
      <xdr:row>26</xdr:row>
      <xdr:rowOff>19051</xdr:rowOff>
    </xdr:to>
    <xdr:graphicFrame macro="">
      <xdr:nvGraphicFramePr>
        <xdr:cNvPr id="4" name="مخطط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0.23626</cdr:x>
      <cdr:y>0.15414</cdr:y>
    </cdr:from>
    <cdr:to>
      <cdr:x>0.33323</cdr:x>
      <cdr:y>0.21484</cdr:y>
    </cdr:to>
    <cdr:sp macro="" textlink="">
      <cdr:nvSpPr>
        <cdr:cNvPr id="3" name="مربع نص 2"/>
        <cdr:cNvSpPr txBox="1"/>
      </cdr:nvSpPr>
      <cdr:spPr>
        <a:xfrm xmlns:a="http://schemas.openxmlformats.org/drawingml/2006/main">
          <a:off x="1289050" y="441325"/>
          <a:ext cx="523875" cy="174625"/>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endParaRPr lang="ar-IQ"/>
        </a:p>
      </cdr:txBody>
    </cdr:sp>
  </cdr:relSizeAnchor>
</c:userShapes>
</file>

<file path=xl/drawings/drawing4.xml><?xml version="1.0" encoding="utf-8"?>
<c:userShapes xmlns:c="http://schemas.openxmlformats.org/drawingml/2006/chart">
  <cdr:relSizeAnchor xmlns:cdr="http://schemas.openxmlformats.org/drawingml/2006/chartDrawing">
    <cdr:from>
      <cdr:x>0</cdr:x>
      <cdr:y>0.08677</cdr:y>
    </cdr:from>
    <cdr:to>
      <cdr:x>1</cdr:x>
      <cdr:y>0.17896</cdr:y>
    </cdr:to>
    <cdr:sp macro="" textlink="">
      <cdr:nvSpPr>
        <cdr:cNvPr id="3" name="مربع نص 2"/>
        <cdr:cNvSpPr txBox="1"/>
      </cdr:nvSpPr>
      <cdr:spPr>
        <a:xfrm xmlns:a="http://schemas.openxmlformats.org/drawingml/2006/main">
          <a:off x="0" y="351246"/>
          <a:ext cx="5365750" cy="373200"/>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endParaRPr lang="ar-IQ"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hmad/Desktop/nada%20export/Export%202015%20nada/Tabel%20Exrorts%20%202015%20-%20Copy.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المحتويات "/>
      <sheetName val="1"/>
      <sheetName val="اجمالي نفط"/>
      <sheetName val="حسب الفصل"/>
      <sheetName val="اهم الشركاء"/>
      <sheetName val="اهم البضائع"/>
      <sheetName val="الفئات "/>
      <sheetName val="دولة"/>
      <sheetName val="مادة"/>
      <sheetName val="Index"/>
      <sheetName val="ورقة1"/>
      <sheetName val="ورقة2"/>
      <sheetName val="ورقة3"/>
      <sheetName val="ورقة4"/>
    </sheetNames>
    <sheetDataSet>
      <sheetData sheetId="0"/>
      <sheetData sheetId="1"/>
      <sheetData sheetId="2"/>
      <sheetData sheetId="3"/>
      <sheetData sheetId="4"/>
      <sheetData sheetId="5"/>
      <sheetData sheetId="6"/>
      <sheetData sheetId="7"/>
      <sheetData sheetId="8"/>
      <sheetData sheetId="9"/>
      <sheetData sheetId="10">
        <row r="21">
          <cell r="A21" t="str">
            <v>الامارات العربية المتحدة</v>
          </cell>
          <cell r="B21">
            <v>63.92981119733718</v>
          </cell>
          <cell r="G21" t="str">
            <v>الامارات العربية المتحدة</v>
          </cell>
          <cell r="H21">
            <v>47.567108576755217</v>
          </cell>
        </row>
        <row r="22">
          <cell r="A22" t="str">
            <v>الجمهورية العربية السورية</v>
          </cell>
          <cell r="B22">
            <v>16.352036961521186</v>
          </cell>
          <cell r="G22" t="str">
            <v>سنغافورة</v>
          </cell>
          <cell r="H22">
            <v>44.868224309930852</v>
          </cell>
        </row>
        <row r="23">
          <cell r="A23" t="str">
            <v>تركيا</v>
          </cell>
          <cell r="B23">
            <v>8.5708667203480875</v>
          </cell>
          <cell r="G23" t="str">
            <v>المملكة الاردنية الهاشمية</v>
          </cell>
          <cell r="H23">
            <v>2.860911025055453</v>
          </cell>
        </row>
        <row r="24">
          <cell r="A24" t="str">
            <v>المملكة الاردنية الهاشمية</v>
          </cell>
          <cell r="B24">
            <v>6.5822805771925719</v>
          </cell>
          <cell r="G24" t="str">
            <v>لبنان</v>
          </cell>
          <cell r="H24">
            <v>1.552550374921676</v>
          </cell>
        </row>
        <row r="25">
          <cell r="A25" t="str">
            <v>لبنان</v>
          </cell>
          <cell r="B25">
            <v>2.1288064301786185</v>
          </cell>
          <cell r="G25" t="str">
            <v>ايطاليا</v>
          </cell>
          <cell r="H25">
            <v>1.3301377405305661</v>
          </cell>
        </row>
      </sheetData>
      <sheetData sheetId="11">
        <row r="20">
          <cell r="B20" t="str">
            <v>صـابون، عوامل سطح عضـوية، محضرات غسيل.</v>
          </cell>
          <cell r="C20">
            <v>47.560857635537431</v>
          </cell>
        </row>
        <row r="21">
          <cell r="B21" t="str">
            <v>وقود معدني, زيوت معدنية ومنتجات تقطيرها.</v>
          </cell>
          <cell r="C21">
            <v>44.868220417104993</v>
          </cell>
        </row>
        <row r="22">
          <cell r="B22" t="str">
            <v>صلال جلود خام ( عدا جلود الفراء) وجلود مدبوغة</v>
          </cell>
          <cell r="C22">
            <v>4.6418167818061535</v>
          </cell>
        </row>
        <row r="23">
          <cell r="B23" t="str">
            <v>فواكه وثمار صالحة للأكل ؛ قشور حمضيات وبطيخ .</v>
          </cell>
          <cell r="C23">
            <v>1.0940167232422702</v>
          </cell>
        </row>
        <row r="24">
          <cell r="B24" t="str">
            <v>منتجات أخرى من أصل حيواني غير مذكورة في مكان آخر</v>
          </cell>
          <cell r="C24">
            <v>1.0584445866365895</v>
          </cell>
        </row>
      </sheetData>
      <sheetData sheetId="12"/>
      <sheetData sheetId="13">
        <row r="20">
          <cell r="B20">
            <v>2011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dimension ref="A1:P21"/>
  <sheetViews>
    <sheetView rightToLeft="1" tabSelected="1" workbookViewId="0">
      <selection activeCell="C28" sqref="C28"/>
    </sheetView>
  </sheetViews>
  <sheetFormatPr defaultRowHeight="14.25"/>
  <cols>
    <col min="1" max="1" width="16.5" style="31" customWidth="1"/>
    <col min="2" max="2" width="9.75" style="32" customWidth="1"/>
    <col min="3" max="3" width="9.625" style="13" customWidth="1"/>
    <col min="4" max="4" width="8.5" style="13" customWidth="1"/>
    <col min="5" max="5" width="9.625" style="13" customWidth="1"/>
    <col min="6" max="6" width="8.625" style="13" customWidth="1"/>
    <col min="7" max="7" width="10.625" style="13" customWidth="1"/>
    <col min="8" max="8" width="8.25" style="13" customWidth="1"/>
    <col min="9" max="9" width="9.75" style="13" customWidth="1"/>
    <col min="10" max="10" width="9.125" style="13" customWidth="1"/>
    <col min="11" max="11" width="9.875" style="13" customWidth="1"/>
    <col min="12" max="12" width="10.625" style="13" customWidth="1"/>
    <col min="13" max="13" width="13" style="1" bestFit="1" customWidth="1"/>
    <col min="14" max="14" width="11" style="1" bestFit="1" customWidth="1"/>
    <col min="15" max="15" width="9" style="1"/>
    <col min="16" max="16" width="16.375" style="1" customWidth="1"/>
    <col min="17" max="17" width="8.125" style="1" bestFit="1" customWidth="1"/>
    <col min="18" max="255" width="9" style="1"/>
    <col min="256" max="256" width="17.875" style="1" customWidth="1"/>
    <col min="257" max="257" width="9.75" style="1" customWidth="1"/>
    <col min="258" max="258" width="9.625" style="1" customWidth="1"/>
    <col min="259" max="259" width="9.375" style="1" customWidth="1"/>
    <col min="260" max="260" width="9.625" style="1" customWidth="1"/>
    <col min="261" max="261" width="10.75" style="1" customWidth="1"/>
    <col min="262" max="262" width="10.625" style="1" customWidth="1"/>
    <col min="263" max="263" width="9.125" style="1" customWidth="1"/>
    <col min="264" max="264" width="9.75" style="1" customWidth="1"/>
    <col min="265" max="265" width="9.125" style="1" customWidth="1"/>
    <col min="266" max="266" width="9.875" style="1" customWidth="1"/>
    <col min="267" max="267" width="13.875" style="1" customWidth="1"/>
    <col min="268" max="268" width="20.625" style="1" customWidth="1"/>
    <col min="269" max="269" width="13" style="1" bestFit="1" customWidth="1"/>
    <col min="270" max="270" width="11" style="1" bestFit="1" customWidth="1"/>
    <col min="271" max="271" width="9" style="1"/>
    <col min="272" max="272" width="16.375" style="1" customWidth="1"/>
    <col min="273" max="273" width="8.125" style="1" bestFit="1" customWidth="1"/>
    <col min="274" max="511" width="9" style="1"/>
    <col min="512" max="512" width="17.875" style="1" customWidth="1"/>
    <col min="513" max="513" width="9.75" style="1" customWidth="1"/>
    <col min="514" max="514" width="9.625" style="1" customWidth="1"/>
    <col min="515" max="515" width="9.375" style="1" customWidth="1"/>
    <col min="516" max="516" width="9.625" style="1" customWidth="1"/>
    <col min="517" max="517" width="10.75" style="1" customWidth="1"/>
    <col min="518" max="518" width="10.625" style="1" customWidth="1"/>
    <col min="519" max="519" width="9.125" style="1" customWidth="1"/>
    <col min="520" max="520" width="9.75" style="1" customWidth="1"/>
    <col min="521" max="521" width="9.125" style="1" customWidth="1"/>
    <col min="522" max="522" width="9.875" style="1" customWidth="1"/>
    <col min="523" max="523" width="13.875" style="1" customWidth="1"/>
    <col min="524" max="524" width="20.625" style="1" customWidth="1"/>
    <col min="525" max="525" width="13" style="1" bestFit="1" customWidth="1"/>
    <col min="526" max="526" width="11" style="1" bestFit="1" customWidth="1"/>
    <col min="527" max="527" width="9" style="1"/>
    <col min="528" max="528" width="16.375" style="1" customWidth="1"/>
    <col min="529" max="529" width="8.125" style="1" bestFit="1" customWidth="1"/>
    <col min="530" max="767" width="9" style="1"/>
    <col min="768" max="768" width="17.875" style="1" customWidth="1"/>
    <col min="769" max="769" width="9.75" style="1" customWidth="1"/>
    <col min="770" max="770" width="9.625" style="1" customWidth="1"/>
    <col min="771" max="771" width="9.375" style="1" customWidth="1"/>
    <col min="772" max="772" width="9.625" style="1" customWidth="1"/>
    <col min="773" max="773" width="10.75" style="1" customWidth="1"/>
    <col min="774" max="774" width="10.625" style="1" customWidth="1"/>
    <col min="775" max="775" width="9.125" style="1" customWidth="1"/>
    <col min="776" max="776" width="9.75" style="1" customWidth="1"/>
    <col min="777" max="777" width="9.125" style="1" customWidth="1"/>
    <col min="778" max="778" width="9.875" style="1" customWidth="1"/>
    <col min="779" max="779" width="13.875" style="1" customWidth="1"/>
    <col min="780" max="780" width="20.625" style="1" customWidth="1"/>
    <col min="781" max="781" width="13" style="1" bestFit="1" customWidth="1"/>
    <col min="782" max="782" width="11" style="1" bestFit="1" customWidth="1"/>
    <col min="783" max="783" width="9" style="1"/>
    <col min="784" max="784" width="16.375" style="1" customWidth="1"/>
    <col min="785" max="785" width="8.125" style="1" bestFit="1" customWidth="1"/>
    <col min="786" max="1023" width="9" style="1"/>
    <col min="1024" max="1024" width="17.875" style="1" customWidth="1"/>
    <col min="1025" max="1025" width="9.75" style="1" customWidth="1"/>
    <col min="1026" max="1026" width="9.625" style="1" customWidth="1"/>
    <col min="1027" max="1027" width="9.375" style="1" customWidth="1"/>
    <col min="1028" max="1028" width="9.625" style="1" customWidth="1"/>
    <col min="1029" max="1029" width="10.75" style="1" customWidth="1"/>
    <col min="1030" max="1030" width="10.625" style="1" customWidth="1"/>
    <col min="1031" max="1031" width="9.125" style="1" customWidth="1"/>
    <col min="1032" max="1032" width="9.75" style="1" customWidth="1"/>
    <col min="1033" max="1033" width="9.125" style="1" customWidth="1"/>
    <col min="1034" max="1034" width="9.875" style="1" customWidth="1"/>
    <col min="1035" max="1035" width="13.875" style="1" customWidth="1"/>
    <col min="1036" max="1036" width="20.625" style="1" customWidth="1"/>
    <col min="1037" max="1037" width="13" style="1" bestFit="1" customWidth="1"/>
    <col min="1038" max="1038" width="11" style="1" bestFit="1" customWidth="1"/>
    <col min="1039" max="1039" width="9" style="1"/>
    <col min="1040" max="1040" width="16.375" style="1" customWidth="1"/>
    <col min="1041" max="1041" width="8.125" style="1" bestFit="1" customWidth="1"/>
    <col min="1042" max="1279" width="9" style="1"/>
    <col min="1280" max="1280" width="17.875" style="1" customWidth="1"/>
    <col min="1281" max="1281" width="9.75" style="1" customWidth="1"/>
    <col min="1282" max="1282" width="9.625" style="1" customWidth="1"/>
    <col min="1283" max="1283" width="9.375" style="1" customWidth="1"/>
    <col min="1284" max="1284" width="9.625" style="1" customWidth="1"/>
    <col min="1285" max="1285" width="10.75" style="1" customWidth="1"/>
    <col min="1286" max="1286" width="10.625" style="1" customWidth="1"/>
    <col min="1287" max="1287" width="9.125" style="1" customWidth="1"/>
    <col min="1288" max="1288" width="9.75" style="1" customWidth="1"/>
    <col min="1289" max="1289" width="9.125" style="1" customWidth="1"/>
    <col min="1290" max="1290" width="9.875" style="1" customWidth="1"/>
    <col min="1291" max="1291" width="13.875" style="1" customWidth="1"/>
    <col min="1292" max="1292" width="20.625" style="1" customWidth="1"/>
    <col min="1293" max="1293" width="13" style="1" bestFit="1" customWidth="1"/>
    <col min="1294" max="1294" width="11" style="1" bestFit="1" customWidth="1"/>
    <col min="1295" max="1295" width="9" style="1"/>
    <col min="1296" max="1296" width="16.375" style="1" customWidth="1"/>
    <col min="1297" max="1297" width="8.125" style="1" bestFit="1" customWidth="1"/>
    <col min="1298" max="1535" width="9" style="1"/>
    <col min="1536" max="1536" width="17.875" style="1" customWidth="1"/>
    <col min="1537" max="1537" width="9.75" style="1" customWidth="1"/>
    <col min="1538" max="1538" width="9.625" style="1" customWidth="1"/>
    <col min="1539" max="1539" width="9.375" style="1" customWidth="1"/>
    <col min="1540" max="1540" width="9.625" style="1" customWidth="1"/>
    <col min="1541" max="1541" width="10.75" style="1" customWidth="1"/>
    <col min="1542" max="1542" width="10.625" style="1" customWidth="1"/>
    <col min="1543" max="1543" width="9.125" style="1" customWidth="1"/>
    <col min="1544" max="1544" width="9.75" style="1" customWidth="1"/>
    <col min="1545" max="1545" width="9.125" style="1" customWidth="1"/>
    <col min="1546" max="1546" width="9.875" style="1" customWidth="1"/>
    <col min="1547" max="1547" width="13.875" style="1" customWidth="1"/>
    <col min="1548" max="1548" width="20.625" style="1" customWidth="1"/>
    <col min="1549" max="1549" width="13" style="1" bestFit="1" customWidth="1"/>
    <col min="1550" max="1550" width="11" style="1" bestFit="1" customWidth="1"/>
    <col min="1551" max="1551" width="9" style="1"/>
    <col min="1552" max="1552" width="16.375" style="1" customWidth="1"/>
    <col min="1553" max="1553" width="8.125" style="1" bestFit="1" customWidth="1"/>
    <col min="1554" max="1791" width="9" style="1"/>
    <col min="1792" max="1792" width="17.875" style="1" customWidth="1"/>
    <col min="1793" max="1793" width="9.75" style="1" customWidth="1"/>
    <col min="1794" max="1794" width="9.625" style="1" customWidth="1"/>
    <col min="1795" max="1795" width="9.375" style="1" customWidth="1"/>
    <col min="1796" max="1796" width="9.625" style="1" customWidth="1"/>
    <col min="1797" max="1797" width="10.75" style="1" customWidth="1"/>
    <col min="1798" max="1798" width="10.625" style="1" customWidth="1"/>
    <col min="1799" max="1799" width="9.125" style="1" customWidth="1"/>
    <col min="1800" max="1800" width="9.75" style="1" customWidth="1"/>
    <col min="1801" max="1801" width="9.125" style="1" customWidth="1"/>
    <col min="1802" max="1802" width="9.875" style="1" customWidth="1"/>
    <col min="1803" max="1803" width="13.875" style="1" customWidth="1"/>
    <col min="1804" max="1804" width="20.625" style="1" customWidth="1"/>
    <col min="1805" max="1805" width="13" style="1" bestFit="1" customWidth="1"/>
    <col min="1806" max="1806" width="11" style="1" bestFit="1" customWidth="1"/>
    <col min="1807" max="1807" width="9" style="1"/>
    <col min="1808" max="1808" width="16.375" style="1" customWidth="1"/>
    <col min="1809" max="1809" width="8.125" style="1" bestFit="1" customWidth="1"/>
    <col min="1810" max="2047" width="9" style="1"/>
    <col min="2048" max="2048" width="17.875" style="1" customWidth="1"/>
    <col min="2049" max="2049" width="9.75" style="1" customWidth="1"/>
    <col min="2050" max="2050" width="9.625" style="1" customWidth="1"/>
    <col min="2051" max="2051" width="9.375" style="1" customWidth="1"/>
    <col min="2052" max="2052" width="9.625" style="1" customWidth="1"/>
    <col min="2053" max="2053" width="10.75" style="1" customWidth="1"/>
    <col min="2054" max="2054" width="10.625" style="1" customWidth="1"/>
    <col min="2055" max="2055" width="9.125" style="1" customWidth="1"/>
    <col min="2056" max="2056" width="9.75" style="1" customWidth="1"/>
    <col min="2057" max="2057" width="9.125" style="1" customWidth="1"/>
    <col min="2058" max="2058" width="9.875" style="1" customWidth="1"/>
    <col min="2059" max="2059" width="13.875" style="1" customWidth="1"/>
    <col min="2060" max="2060" width="20.625" style="1" customWidth="1"/>
    <col min="2061" max="2061" width="13" style="1" bestFit="1" customWidth="1"/>
    <col min="2062" max="2062" width="11" style="1" bestFit="1" customWidth="1"/>
    <col min="2063" max="2063" width="9" style="1"/>
    <col min="2064" max="2064" width="16.375" style="1" customWidth="1"/>
    <col min="2065" max="2065" width="8.125" style="1" bestFit="1" customWidth="1"/>
    <col min="2066" max="2303" width="9" style="1"/>
    <col min="2304" max="2304" width="17.875" style="1" customWidth="1"/>
    <col min="2305" max="2305" width="9.75" style="1" customWidth="1"/>
    <col min="2306" max="2306" width="9.625" style="1" customWidth="1"/>
    <col min="2307" max="2307" width="9.375" style="1" customWidth="1"/>
    <col min="2308" max="2308" width="9.625" style="1" customWidth="1"/>
    <col min="2309" max="2309" width="10.75" style="1" customWidth="1"/>
    <col min="2310" max="2310" width="10.625" style="1" customWidth="1"/>
    <col min="2311" max="2311" width="9.125" style="1" customWidth="1"/>
    <col min="2312" max="2312" width="9.75" style="1" customWidth="1"/>
    <col min="2313" max="2313" width="9.125" style="1" customWidth="1"/>
    <col min="2314" max="2314" width="9.875" style="1" customWidth="1"/>
    <col min="2315" max="2315" width="13.875" style="1" customWidth="1"/>
    <col min="2316" max="2316" width="20.625" style="1" customWidth="1"/>
    <col min="2317" max="2317" width="13" style="1" bestFit="1" customWidth="1"/>
    <col min="2318" max="2318" width="11" style="1" bestFit="1" customWidth="1"/>
    <col min="2319" max="2319" width="9" style="1"/>
    <col min="2320" max="2320" width="16.375" style="1" customWidth="1"/>
    <col min="2321" max="2321" width="8.125" style="1" bestFit="1" customWidth="1"/>
    <col min="2322" max="2559" width="9" style="1"/>
    <col min="2560" max="2560" width="17.875" style="1" customWidth="1"/>
    <col min="2561" max="2561" width="9.75" style="1" customWidth="1"/>
    <col min="2562" max="2562" width="9.625" style="1" customWidth="1"/>
    <col min="2563" max="2563" width="9.375" style="1" customWidth="1"/>
    <col min="2564" max="2564" width="9.625" style="1" customWidth="1"/>
    <col min="2565" max="2565" width="10.75" style="1" customWidth="1"/>
    <col min="2566" max="2566" width="10.625" style="1" customWidth="1"/>
    <col min="2567" max="2567" width="9.125" style="1" customWidth="1"/>
    <col min="2568" max="2568" width="9.75" style="1" customWidth="1"/>
    <col min="2569" max="2569" width="9.125" style="1" customWidth="1"/>
    <col min="2570" max="2570" width="9.875" style="1" customWidth="1"/>
    <col min="2571" max="2571" width="13.875" style="1" customWidth="1"/>
    <col min="2572" max="2572" width="20.625" style="1" customWidth="1"/>
    <col min="2573" max="2573" width="13" style="1" bestFit="1" customWidth="1"/>
    <col min="2574" max="2574" width="11" style="1" bestFit="1" customWidth="1"/>
    <col min="2575" max="2575" width="9" style="1"/>
    <col min="2576" max="2576" width="16.375" style="1" customWidth="1"/>
    <col min="2577" max="2577" width="8.125" style="1" bestFit="1" customWidth="1"/>
    <col min="2578" max="2815" width="9" style="1"/>
    <col min="2816" max="2816" width="17.875" style="1" customWidth="1"/>
    <col min="2817" max="2817" width="9.75" style="1" customWidth="1"/>
    <col min="2818" max="2818" width="9.625" style="1" customWidth="1"/>
    <col min="2819" max="2819" width="9.375" style="1" customWidth="1"/>
    <col min="2820" max="2820" width="9.625" style="1" customWidth="1"/>
    <col min="2821" max="2821" width="10.75" style="1" customWidth="1"/>
    <col min="2822" max="2822" width="10.625" style="1" customWidth="1"/>
    <col min="2823" max="2823" width="9.125" style="1" customWidth="1"/>
    <col min="2824" max="2824" width="9.75" style="1" customWidth="1"/>
    <col min="2825" max="2825" width="9.125" style="1" customWidth="1"/>
    <col min="2826" max="2826" width="9.875" style="1" customWidth="1"/>
    <col min="2827" max="2827" width="13.875" style="1" customWidth="1"/>
    <col min="2828" max="2828" width="20.625" style="1" customWidth="1"/>
    <col min="2829" max="2829" width="13" style="1" bestFit="1" customWidth="1"/>
    <col min="2830" max="2830" width="11" style="1" bestFit="1" customWidth="1"/>
    <col min="2831" max="2831" width="9" style="1"/>
    <col min="2832" max="2832" width="16.375" style="1" customWidth="1"/>
    <col min="2833" max="2833" width="8.125" style="1" bestFit="1" customWidth="1"/>
    <col min="2834" max="3071" width="9" style="1"/>
    <col min="3072" max="3072" width="17.875" style="1" customWidth="1"/>
    <col min="3073" max="3073" width="9.75" style="1" customWidth="1"/>
    <col min="3074" max="3074" width="9.625" style="1" customWidth="1"/>
    <col min="3075" max="3075" width="9.375" style="1" customWidth="1"/>
    <col min="3076" max="3076" width="9.625" style="1" customWidth="1"/>
    <col min="3077" max="3077" width="10.75" style="1" customWidth="1"/>
    <col min="3078" max="3078" width="10.625" style="1" customWidth="1"/>
    <col min="3079" max="3079" width="9.125" style="1" customWidth="1"/>
    <col min="3080" max="3080" width="9.75" style="1" customWidth="1"/>
    <col min="3081" max="3081" width="9.125" style="1" customWidth="1"/>
    <col min="3082" max="3082" width="9.875" style="1" customWidth="1"/>
    <col min="3083" max="3083" width="13.875" style="1" customWidth="1"/>
    <col min="3084" max="3084" width="20.625" style="1" customWidth="1"/>
    <col min="3085" max="3085" width="13" style="1" bestFit="1" customWidth="1"/>
    <col min="3086" max="3086" width="11" style="1" bestFit="1" customWidth="1"/>
    <col min="3087" max="3087" width="9" style="1"/>
    <col min="3088" max="3088" width="16.375" style="1" customWidth="1"/>
    <col min="3089" max="3089" width="8.125" style="1" bestFit="1" customWidth="1"/>
    <col min="3090" max="3327" width="9" style="1"/>
    <col min="3328" max="3328" width="17.875" style="1" customWidth="1"/>
    <col min="3329" max="3329" width="9.75" style="1" customWidth="1"/>
    <col min="3330" max="3330" width="9.625" style="1" customWidth="1"/>
    <col min="3331" max="3331" width="9.375" style="1" customWidth="1"/>
    <col min="3332" max="3332" width="9.625" style="1" customWidth="1"/>
    <col min="3333" max="3333" width="10.75" style="1" customWidth="1"/>
    <col min="3334" max="3334" width="10.625" style="1" customWidth="1"/>
    <col min="3335" max="3335" width="9.125" style="1" customWidth="1"/>
    <col min="3336" max="3336" width="9.75" style="1" customWidth="1"/>
    <col min="3337" max="3337" width="9.125" style="1" customWidth="1"/>
    <col min="3338" max="3338" width="9.875" style="1" customWidth="1"/>
    <col min="3339" max="3339" width="13.875" style="1" customWidth="1"/>
    <col min="3340" max="3340" width="20.625" style="1" customWidth="1"/>
    <col min="3341" max="3341" width="13" style="1" bestFit="1" customWidth="1"/>
    <col min="3342" max="3342" width="11" style="1" bestFit="1" customWidth="1"/>
    <col min="3343" max="3343" width="9" style="1"/>
    <col min="3344" max="3344" width="16.375" style="1" customWidth="1"/>
    <col min="3345" max="3345" width="8.125" style="1" bestFit="1" customWidth="1"/>
    <col min="3346" max="3583" width="9" style="1"/>
    <col min="3584" max="3584" width="17.875" style="1" customWidth="1"/>
    <col min="3585" max="3585" width="9.75" style="1" customWidth="1"/>
    <col min="3586" max="3586" width="9.625" style="1" customWidth="1"/>
    <col min="3587" max="3587" width="9.375" style="1" customWidth="1"/>
    <col min="3588" max="3588" width="9.625" style="1" customWidth="1"/>
    <col min="3589" max="3589" width="10.75" style="1" customWidth="1"/>
    <col min="3590" max="3590" width="10.625" style="1" customWidth="1"/>
    <col min="3591" max="3591" width="9.125" style="1" customWidth="1"/>
    <col min="3592" max="3592" width="9.75" style="1" customWidth="1"/>
    <col min="3593" max="3593" width="9.125" style="1" customWidth="1"/>
    <col min="3594" max="3594" width="9.875" style="1" customWidth="1"/>
    <col min="3595" max="3595" width="13.875" style="1" customWidth="1"/>
    <col min="3596" max="3596" width="20.625" style="1" customWidth="1"/>
    <col min="3597" max="3597" width="13" style="1" bestFit="1" customWidth="1"/>
    <col min="3598" max="3598" width="11" style="1" bestFit="1" customWidth="1"/>
    <col min="3599" max="3599" width="9" style="1"/>
    <col min="3600" max="3600" width="16.375" style="1" customWidth="1"/>
    <col min="3601" max="3601" width="8.125" style="1" bestFit="1" customWidth="1"/>
    <col min="3602" max="3839" width="9" style="1"/>
    <col min="3840" max="3840" width="17.875" style="1" customWidth="1"/>
    <col min="3841" max="3841" width="9.75" style="1" customWidth="1"/>
    <col min="3842" max="3842" width="9.625" style="1" customWidth="1"/>
    <col min="3843" max="3843" width="9.375" style="1" customWidth="1"/>
    <col min="3844" max="3844" width="9.625" style="1" customWidth="1"/>
    <col min="3845" max="3845" width="10.75" style="1" customWidth="1"/>
    <col min="3846" max="3846" width="10.625" style="1" customWidth="1"/>
    <col min="3847" max="3847" width="9.125" style="1" customWidth="1"/>
    <col min="3848" max="3848" width="9.75" style="1" customWidth="1"/>
    <col min="3849" max="3849" width="9.125" style="1" customWidth="1"/>
    <col min="3850" max="3850" width="9.875" style="1" customWidth="1"/>
    <col min="3851" max="3851" width="13.875" style="1" customWidth="1"/>
    <col min="3852" max="3852" width="20.625" style="1" customWidth="1"/>
    <col min="3853" max="3853" width="13" style="1" bestFit="1" customWidth="1"/>
    <col min="3854" max="3854" width="11" style="1" bestFit="1" customWidth="1"/>
    <col min="3855" max="3855" width="9" style="1"/>
    <col min="3856" max="3856" width="16.375" style="1" customWidth="1"/>
    <col min="3857" max="3857" width="8.125" style="1" bestFit="1" customWidth="1"/>
    <col min="3858" max="4095" width="9" style="1"/>
    <col min="4096" max="4096" width="17.875" style="1" customWidth="1"/>
    <col min="4097" max="4097" width="9.75" style="1" customWidth="1"/>
    <col min="4098" max="4098" width="9.625" style="1" customWidth="1"/>
    <col min="4099" max="4099" width="9.375" style="1" customWidth="1"/>
    <col min="4100" max="4100" width="9.625" style="1" customWidth="1"/>
    <col min="4101" max="4101" width="10.75" style="1" customWidth="1"/>
    <col min="4102" max="4102" width="10.625" style="1" customWidth="1"/>
    <col min="4103" max="4103" width="9.125" style="1" customWidth="1"/>
    <col min="4104" max="4104" width="9.75" style="1" customWidth="1"/>
    <col min="4105" max="4105" width="9.125" style="1" customWidth="1"/>
    <col min="4106" max="4106" width="9.875" style="1" customWidth="1"/>
    <col min="4107" max="4107" width="13.875" style="1" customWidth="1"/>
    <col min="4108" max="4108" width="20.625" style="1" customWidth="1"/>
    <col min="4109" max="4109" width="13" style="1" bestFit="1" customWidth="1"/>
    <col min="4110" max="4110" width="11" style="1" bestFit="1" customWidth="1"/>
    <col min="4111" max="4111" width="9" style="1"/>
    <col min="4112" max="4112" width="16.375" style="1" customWidth="1"/>
    <col min="4113" max="4113" width="8.125" style="1" bestFit="1" customWidth="1"/>
    <col min="4114" max="4351" width="9" style="1"/>
    <col min="4352" max="4352" width="17.875" style="1" customWidth="1"/>
    <col min="4353" max="4353" width="9.75" style="1" customWidth="1"/>
    <col min="4354" max="4354" width="9.625" style="1" customWidth="1"/>
    <col min="4355" max="4355" width="9.375" style="1" customWidth="1"/>
    <col min="4356" max="4356" width="9.625" style="1" customWidth="1"/>
    <col min="4357" max="4357" width="10.75" style="1" customWidth="1"/>
    <col min="4358" max="4358" width="10.625" style="1" customWidth="1"/>
    <col min="4359" max="4359" width="9.125" style="1" customWidth="1"/>
    <col min="4360" max="4360" width="9.75" style="1" customWidth="1"/>
    <col min="4361" max="4361" width="9.125" style="1" customWidth="1"/>
    <col min="4362" max="4362" width="9.875" style="1" customWidth="1"/>
    <col min="4363" max="4363" width="13.875" style="1" customWidth="1"/>
    <col min="4364" max="4364" width="20.625" style="1" customWidth="1"/>
    <col min="4365" max="4365" width="13" style="1" bestFit="1" customWidth="1"/>
    <col min="4366" max="4366" width="11" style="1" bestFit="1" customWidth="1"/>
    <col min="4367" max="4367" width="9" style="1"/>
    <col min="4368" max="4368" width="16.375" style="1" customWidth="1"/>
    <col min="4369" max="4369" width="8.125" style="1" bestFit="1" customWidth="1"/>
    <col min="4370" max="4607" width="9" style="1"/>
    <col min="4608" max="4608" width="17.875" style="1" customWidth="1"/>
    <col min="4609" max="4609" width="9.75" style="1" customWidth="1"/>
    <col min="4610" max="4610" width="9.625" style="1" customWidth="1"/>
    <col min="4611" max="4611" width="9.375" style="1" customWidth="1"/>
    <col min="4612" max="4612" width="9.625" style="1" customWidth="1"/>
    <col min="4613" max="4613" width="10.75" style="1" customWidth="1"/>
    <col min="4614" max="4614" width="10.625" style="1" customWidth="1"/>
    <col min="4615" max="4615" width="9.125" style="1" customWidth="1"/>
    <col min="4616" max="4616" width="9.75" style="1" customWidth="1"/>
    <col min="4617" max="4617" width="9.125" style="1" customWidth="1"/>
    <col min="4618" max="4618" width="9.875" style="1" customWidth="1"/>
    <col min="4619" max="4619" width="13.875" style="1" customWidth="1"/>
    <col min="4620" max="4620" width="20.625" style="1" customWidth="1"/>
    <col min="4621" max="4621" width="13" style="1" bestFit="1" customWidth="1"/>
    <col min="4622" max="4622" width="11" style="1" bestFit="1" customWidth="1"/>
    <col min="4623" max="4623" width="9" style="1"/>
    <col min="4624" max="4624" width="16.375" style="1" customWidth="1"/>
    <col min="4625" max="4625" width="8.125" style="1" bestFit="1" customWidth="1"/>
    <col min="4626" max="4863" width="9" style="1"/>
    <col min="4864" max="4864" width="17.875" style="1" customWidth="1"/>
    <col min="4865" max="4865" width="9.75" style="1" customWidth="1"/>
    <col min="4866" max="4866" width="9.625" style="1" customWidth="1"/>
    <col min="4867" max="4867" width="9.375" style="1" customWidth="1"/>
    <col min="4868" max="4868" width="9.625" style="1" customWidth="1"/>
    <col min="4869" max="4869" width="10.75" style="1" customWidth="1"/>
    <col min="4870" max="4870" width="10.625" style="1" customWidth="1"/>
    <col min="4871" max="4871" width="9.125" style="1" customWidth="1"/>
    <col min="4872" max="4872" width="9.75" style="1" customWidth="1"/>
    <col min="4873" max="4873" width="9.125" style="1" customWidth="1"/>
    <col min="4874" max="4874" width="9.875" style="1" customWidth="1"/>
    <col min="4875" max="4875" width="13.875" style="1" customWidth="1"/>
    <col min="4876" max="4876" width="20.625" style="1" customWidth="1"/>
    <col min="4877" max="4877" width="13" style="1" bestFit="1" customWidth="1"/>
    <col min="4878" max="4878" width="11" style="1" bestFit="1" customWidth="1"/>
    <col min="4879" max="4879" width="9" style="1"/>
    <col min="4880" max="4880" width="16.375" style="1" customWidth="1"/>
    <col min="4881" max="4881" width="8.125" style="1" bestFit="1" customWidth="1"/>
    <col min="4882" max="5119" width="9" style="1"/>
    <col min="5120" max="5120" width="17.875" style="1" customWidth="1"/>
    <col min="5121" max="5121" width="9.75" style="1" customWidth="1"/>
    <col min="5122" max="5122" width="9.625" style="1" customWidth="1"/>
    <col min="5123" max="5123" width="9.375" style="1" customWidth="1"/>
    <col min="5124" max="5124" width="9.625" style="1" customWidth="1"/>
    <col min="5125" max="5125" width="10.75" style="1" customWidth="1"/>
    <col min="5126" max="5126" width="10.625" style="1" customWidth="1"/>
    <col min="5127" max="5127" width="9.125" style="1" customWidth="1"/>
    <col min="5128" max="5128" width="9.75" style="1" customWidth="1"/>
    <col min="5129" max="5129" width="9.125" style="1" customWidth="1"/>
    <col min="5130" max="5130" width="9.875" style="1" customWidth="1"/>
    <col min="5131" max="5131" width="13.875" style="1" customWidth="1"/>
    <col min="5132" max="5132" width="20.625" style="1" customWidth="1"/>
    <col min="5133" max="5133" width="13" style="1" bestFit="1" customWidth="1"/>
    <col min="5134" max="5134" width="11" style="1" bestFit="1" customWidth="1"/>
    <col min="5135" max="5135" width="9" style="1"/>
    <col min="5136" max="5136" width="16.375" style="1" customWidth="1"/>
    <col min="5137" max="5137" width="8.125" style="1" bestFit="1" customWidth="1"/>
    <col min="5138" max="5375" width="9" style="1"/>
    <col min="5376" max="5376" width="17.875" style="1" customWidth="1"/>
    <col min="5377" max="5377" width="9.75" style="1" customWidth="1"/>
    <col min="5378" max="5378" width="9.625" style="1" customWidth="1"/>
    <col min="5379" max="5379" width="9.375" style="1" customWidth="1"/>
    <col min="5380" max="5380" width="9.625" style="1" customWidth="1"/>
    <col min="5381" max="5381" width="10.75" style="1" customWidth="1"/>
    <col min="5382" max="5382" width="10.625" style="1" customWidth="1"/>
    <col min="5383" max="5383" width="9.125" style="1" customWidth="1"/>
    <col min="5384" max="5384" width="9.75" style="1" customWidth="1"/>
    <col min="5385" max="5385" width="9.125" style="1" customWidth="1"/>
    <col min="5386" max="5386" width="9.875" style="1" customWidth="1"/>
    <col min="5387" max="5387" width="13.875" style="1" customWidth="1"/>
    <col min="5388" max="5388" width="20.625" style="1" customWidth="1"/>
    <col min="5389" max="5389" width="13" style="1" bestFit="1" customWidth="1"/>
    <col min="5390" max="5390" width="11" style="1" bestFit="1" customWidth="1"/>
    <col min="5391" max="5391" width="9" style="1"/>
    <col min="5392" max="5392" width="16.375" style="1" customWidth="1"/>
    <col min="5393" max="5393" width="8.125" style="1" bestFit="1" customWidth="1"/>
    <col min="5394" max="5631" width="9" style="1"/>
    <col min="5632" max="5632" width="17.875" style="1" customWidth="1"/>
    <col min="5633" max="5633" width="9.75" style="1" customWidth="1"/>
    <col min="5634" max="5634" width="9.625" style="1" customWidth="1"/>
    <col min="5635" max="5635" width="9.375" style="1" customWidth="1"/>
    <col min="5636" max="5636" width="9.625" style="1" customWidth="1"/>
    <col min="5637" max="5637" width="10.75" style="1" customWidth="1"/>
    <col min="5638" max="5638" width="10.625" style="1" customWidth="1"/>
    <col min="5639" max="5639" width="9.125" style="1" customWidth="1"/>
    <col min="5640" max="5640" width="9.75" style="1" customWidth="1"/>
    <col min="5641" max="5641" width="9.125" style="1" customWidth="1"/>
    <col min="5642" max="5642" width="9.875" style="1" customWidth="1"/>
    <col min="5643" max="5643" width="13.875" style="1" customWidth="1"/>
    <col min="5644" max="5644" width="20.625" style="1" customWidth="1"/>
    <col min="5645" max="5645" width="13" style="1" bestFit="1" customWidth="1"/>
    <col min="5646" max="5646" width="11" style="1" bestFit="1" customWidth="1"/>
    <col min="5647" max="5647" width="9" style="1"/>
    <col min="5648" max="5648" width="16.375" style="1" customWidth="1"/>
    <col min="5649" max="5649" width="8.125" style="1" bestFit="1" customWidth="1"/>
    <col min="5650" max="5887" width="9" style="1"/>
    <col min="5888" max="5888" width="17.875" style="1" customWidth="1"/>
    <col min="5889" max="5889" width="9.75" style="1" customWidth="1"/>
    <col min="5890" max="5890" width="9.625" style="1" customWidth="1"/>
    <col min="5891" max="5891" width="9.375" style="1" customWidth="1"/>
    <col min="5892" max="5892" width="9.625" style="1" customWidth="1"/>
    <col min="5893" max="5893" width="10.75" style="1" customWidth="1"/>
    <col min="5894" max="5894" width="10.625" style="1" customWidth="1"/>
    <col min="5895" max="5895" width="9.125" style="1" customWidth="1"/>
    <col min="5896" max="5896" width="9.75" style="1" customWidth="1"/>
    <col min="5897" max="5897" width="9.125" style="1" customWidth="1"/>
    <col min="5898" max="5898" width="9.875" style="1" customWidth="1"/>
    <col min="5899" max="5899" width="13.875" style="1" customWidth="1"/>
    <col min="5900" max="5900" width="20.625" style="1" customWidth="1"/>
    <col min="5901" max="5901" width="13" style="1" bestFit="1" customWidth="1"/>
    <col min="5902" max="5902" width="11" style="1" bestFit="1" customWidth="1"/>
    <col min="5903" max="5903" width="9" style="1"/>
    <col min="5904" max="5904" width="16.375" style="1" customWidth="1"/>
    <col min="5905" max="5905" width="8.125" style="1" bestFit="1" customWidth="1"/>
    <col min="5906" max="6143" width="9" style="1"/>
    <col min="6144" max="6144" width="17.875" style="1" customWidth="1"/>
    <col min="6145" max="6145" width="9.75" style="1" customWidth="1"/>
    <col min="6146" max="6146" width="9.625" style="1" customWidth="1"/>
    <col min="6147" max="6147" width="9.375" style="1" customWidth="1"/>
    <col min="6148" max="6148" width="9.625" style="1" customWidth="1"/>
    <col min="6149" max="6149" width="10.75" style="1" customWidth="1"/>
    <col min="6150" max="6150" width="10.625" style="1" customWidth="1"/>
    <col min="6151" max="6151" width="9.125" style="1" customWidth="1"/>
    <col min="6152" max="6152" width="9.75" style="1" customWidth="1"/>
    <col min="6153" max="6153" width="9.125" style="1" customWidth="1"/>
    <col min="6154" max="6154" width="9.875" style="1" customWidth="1"/>
    <col min="6155" max="6155" width="13.875" style="1" customWidth="1"/>
    <col min="6156" max="6156" width="20.625" style="1" customWidth="1"/>
    <col min="6157" max="6157" width="13" style="1" bestFit="1" customWidth="1"/>
    <col min="6158" max="6158" width="11" style="1" bestFit="1" customWidth="1"/>
    <col min="6159" max="6159" width="9" style="1"/>
    <col min="6160" max="6160" width="16.375" style="1" customWidth="1"/>
    <col min="6161" max="6161" width="8.125" style="1" bestFit="1" customWidth="1"/>
    <col min="6162" max="6399" width="9" style="1"/>
    <col min="6400" max="6400" width="17.875" style="1" customWidth="1"/>
    <col min="6401" max="6401" width="9.75" style="1" customWidth="1"/>
    <col min="6402" max="6402" width="9.625" style="1" customWidth="1"/>
    <col min="6403" max="6403" width="9.375" style="1" customWidth="1"/>
    <col min="6404" max="6404" width="9.625" style="1" customWidth="1"/>
    <col min="6405" max="6405" width="10.75" style="1" customWidth="1"/>
    <col min="6406" max="6406" width="10.625" style="1" customWidth="1"/>
    <col min="6407" max="6407" width="9.125" style="1" customWidth="1"/>
    <col min="6408" max="6408" width="9.75" style="1" customWidth="1"/>
    <col min="6409" max="6409" width="9.125" style="1" customWidth="1"/>
    <col min="6410" max="6410" width="9.875" style="1" customWidth="1"/>
    <col min="6411" max="6411" width="13.875" style="1" customWidth="1"/>
    <col min="6412" max="6412" width="20.625" style="1" customWidth="1"/>
    <col min="6413" max="6413" width="13" style="1" bestFit="1" customWidth="1"/>
    <col min="6414" max="6414" width="11" style="1" bestFit="1" customWidth="1"/>
    <col min="6415" max="6415" width="9" style="1"/>
    <col min="6416" max="6416" width="16.375" style="1" customWidth="1"/>
    <col min="6417" max="6417" width="8.125" style="1" bestFit="1" customWidth="1"/>
    <col min="6418" max="6655" width="9" style="1"/>
    <col min="6656" max="6656" width="17.875" style="1" customWidth="1"/>
    <col min="6657" max="6657" width="9.75" style="1" customWidth="1"/>
    <col min="6658" max="6658" width="9.625" style="1" customWidth="1"/>
    <col min="6659" max="6659" width="9.375" style="1" customWidth="1"/>
    <col min="6660" max="6660" width="9.625" style="1" customWidth="1"/>
    <col min="6661" max="6661" width="10.75" style="1" customWidth="1"/>
    <col min="6662" max="6662" width="10.625" style="1" customWidth="1"/>
    <col min="6663" max="6663" width="9.125" style="1" customWidth="1"/>
    <col min="6664" max="6664" width="9.75" style="1" customWidth="1"/>
    <col min="6665" max="6665" width="9.125" style="1" customWidth="1"/>
    <col min="6666" max="6666" width="9.875" style="1" customWidth="1"/>
    <col min="6667" max="6667" width="13.875" style="1" customWidth="1"/>
    <col min="6668" max="6668" width="20.625" style="1" customWidth="1"/>
    <col min="6669" max="6669" width="13" style="1" bestFit="1" customWidth="1"/>
    <col min="6670" max="6670" width="11" style="1" bestFit="1" customWidth="1"/>
    <col min="6671" max="6671" width="9" style="1"/>
    <col min="6672" max="6672" width="16.375" style="1" customWidth="1"/>
    <col min="6673" max="6673" width="8.125" style="1" bestFit="1" customWidth="1"/>
    <col min="6674" max="6911" width="9" style="1"/>
    <col min="6912" max="6912" width="17.875" style="1" customWidth="1"/>
    <col min="6913" max="6913" width="9.75" style="1" customWidth="1"/>
    <col min="6914" max="6914" width="9.625" style="1" customWidth="1"/>
    <col min="6915" max="6915" width="9.375" style="1" customWidth="1"/>
    <col min="6916" max="6916" width="9.625" style="1" customWidth="1"/>
    <col min="6917" max="6917" width="10.75" style="1" customWidth="1"/>
    <col min="6918" max="6918" width="10.625" style="1" customWidth="1"/>
    <col min="6919" max="6919" width="9.125" style="1" customWidth="1"/>
    <col min="6920" max="6920" width="9.75" style="1" customWidth="1"/>
    <col min="6921" max="6921" width="9.125" style="1" customWidth="1"/>
    <col min="6922" max="6922" width="9.875" style="1" customWidth="1"/>
    <col min="6923" max="6923" width="13.875" style="1" customWidth="1"/>
    <col min="6924" max="6924" width="20.625" style="1" customWidth="1"/>
    <col min="6925" max="6925" width="13" style="1" bestFit="1" customWidth="1"/>
    <col min="6926" max="6926" width="11" style="1" bestFit="1" customWidth="1"/>
    <col min="6927" max="6927" width="9" style="1"/>
    <col min="6928" max="6928" width="16.375" style="1" customWidth="1"/>
    <col min="6929" max="6929" width="8.125" style="1" bestFit="1" customWidth="1"/>
    <col min="6930" max="7167" width="9" style="1"/>
    <col min="7168" max="7168" width="17.875" style="1" customWidth="1"/>
    <col min="7169" max="7169" width="9.75" style="1" customWidth="1"/>
    <col min="7170" max="7170" width="9.625" style="1" customWidth="1"/>
    <col min="7171" max="7171" width="9.375" style="1" customWidth="1"/>
    <col min="7172" max="7172" width="9.625" style="1" customWidth="1"/>
    <col min="7173" max="7173" width="10.75" style="1" customWidth="1"/>
    <col min="7174" max="7174" width="10.625" style="1" customWidth="1"/>
    <col min="7175" max="7175" width="9.125" style="1" customWidth="1"/>
    <col min="7176" max="7176" width="9.75" style="1" customWidth="1"/>
    <col min="7177" max="7177" width="9.125" style="1" customWidth="1"/>
    <col min="7178" max="7178" width="9.875" style="1" customWidth="1"/>
    <col min="7179" max="7179" width="13.875" style="1" customWidth="1"/>
    <col min="7180" max="7180" width="20.625" style="1" customWidth="1"/>
    <col min="7181" max="7181" width="13" style="1" bestFit="1" customWidth="1"/>
    <col min="7182" max="7182" width="11" style="1" bestFit="1" customWidth="1"/>
    <col min="7183" max="7183" width="9" style="1"/>
    <col min="7184" max="7184" width="16.375" style="1" customWidth="1"/>
    <col min="7185" max="7185" width="8.125" style="1" bestFit="1" customWidth="1"/>
    <col min="7186" max="7423" width="9" style="1"/>
    <col min="7424" max="7424" width="17.875" style="1" customWidth="1"/>
    <col min="7425" max="7425" width="9.75" style="1" customWidth="1"/>
    <col min="7426" max="7426" width="9.625" style="1" customWidth="1"/>
    <col min="7427" max="7427" width="9.375" style="1" customWidth="1"/>
    <col min="7428" max="7428" width="9.625" style="1" customWidth="1"/>
    <col min="7429" max="7429" width="10.75" style="1" customWidth="1"/>
    <col min="7430" max="7430" width="10.625" style="1" customWidth="1"/>
    <col min="7431" max="7431" width="9.125" style="1" customWidth="1"/>
    <col min="7432" max="7432" width="9.75" style="1" customWidth="1"/>
    <col min="7433" max="7433" width="9.125" style="1" customWidth="1"/>
    <col min="7434" max="7434" width="9.875" style="1" customWidth="1"/>
    <col min="7435" max="7435" width="13.875" style="1" customWidth="1"/>
    <col min="7436" max="7436" width="20.625" style="1" customWidth="1"/>
    <col min="7437" max="7437" width="13" style="1" bestFit="1" customWidth="1"/>
    <col min="7438" max="7438" width="11" style="1" bestFit="1" customWidth="1"/>
    <col min="7439" max="7439" width="9" style="1"/>
    <col min="7440" max="7440" width="16.375" style="1" customWidth="1"/>
    <col min="7441" max="7441" width="8.125" style="1" bestFit="1" customWidth="1"/>
    <col min="7442" max="7679" width="9" style="1"/>
    <col min="7680" max="7680" width="17.875" style="1" customWidth="1"/>
    <col min="7681" max="7681" width="9.75" style="1" customWidth="1"/>
    <col min="7682" max="7682" width="9.625" style="1" customWidth="1"/>
    <col min="7683" max="7683" width="9.375" style="1" customWidth="1"/>
    <col min="7684" max="7684" width="9.625" style="1" customWidth="1"/>
    <col min="7685" max="7685" width="10.75" style="1" customWidth="1"/>
    <col min="7686" max="7686" width="10.625" style="1" customWidth="1"/>
    <col min="7687" max="7687" width="9.125" style="1" customWidth="1"/>
    <col min="7688" max="7688" width="9.75" style="1" customWidth="1"/>
    <col min="7689" max="7689" width="9.125" style="1" customWidth="1"/>
    <col min="7690" max="7690" width="9.875" style="1" customWidth="1"/>
    <col min="7691" max="7691" width="13.875" style="1" customWidth="1"/>
    <col min="7692" max="7692" width="20.625" style="1" customWidth="1"/>
    <col min="7693" max="7693" width="13" style="1" bestFit="1" customWidth="1"/>
    <col min="7694" max="7694" width="11" style="1" bestFit="1" customWidth="1"/>
    <col min="7695" max="7695" width="9" style="1"/>
    <col min="7696" max="7696" width="16.375" style="1" customWidth="1"/>
    <col min="7697" max="7697" width="8.125" style="1" bestFit="1" customWidth="1"/>
    <col min="7698" max="7935" width="9" style="1"/>
    <col min="7936" max="7936" width="17.875" style="1" customWidth="1"/>
    <col min="7937" max="7937" width="9.75" style="1" customWidth="1"/>
    <col min="7938" max="7938" width="9.625" style="1" customWidth="1"/>
    <col min="7939" max="7939" width="9.375" style="1" customWidth="1"/>
    <col min="7940" max="7940" width="9.625" style="1" customWidth="1"/>
    <col min="7941" max="7941" width="10.75" style="1" customWidth="1"/>
    <col min="7942" max="7942" width="10.625" style="1" customWidth="1"/>
    <col min="7943" max="7943" width="9.125" style="1" customWidth="1"/>
    <col min="7944" max="7944" width="9.75" style="1" customWidth="1"/>
    <col min="7945" max="7945" width="9.125" style="1" customWidth="1"/>
    <col min="7946" max="7946" width="9.875" style="1" customWidth="1"/>
    <col min="7947" max="7947" width="13.875" style="1" customWidth="1"/>
    <col min="7948" max="7948" width="20.625" style="1" customWidth="1"/>
    <col min="7949" max="7949" width="13" style="1" bestFit="1" customWidth="1"/>
    <col min="7950" max="7950" width="11" style="1" bestFit="1" customWidth="1"/>
    <col min="7951" max="7951" width="9" style="1"/>
    <col min="7952" max="7952" width="16.375" style="1" customWidth="1"/>
    <col min="7953" max="7953" width="8.125" style="1" bestFit="1" customWidth="1"/>
    <col min="7954" max="8191" width="9" style="1"/>
    <col min="8192" max="8192" width="17.875" style="1" customWidth="1"/>
    <col min="8193" max="8193" width="9.75" style="1" customWidth="1"/>
    <col min="8194" max="8194" width="9.625" style="1" customWidth="1"/>
    <col min="8195" max="8195" width="9.375" style="1" customWidth="1"/>
    <col min="8196" max="8196" width="9.625" style="1" customWidth="1"/>
    <col min="8197" max="8197" width="10.75" style="1" customWidth="1"/>
    <col min="8198" max="8198" width="10.625" style="1" customWidth="1"/>
    <col min="8199" max="8199" width="9.125" style="1" customWidth="1"/>
    <col min="8200" max="8200" width="9.75" style="1" customWidth="1"/>
    <col min="8201" max="8201" width="9.125" style="1" customWidth="1"/>
    <col min="8202" max="8202" width="9.875" style="1" customWidth="1"/>
    <col min="8203" max="8203" width="13.875" style="1" customWidth="1"/>
    <col min="8204" max="8204" width="20.625" style="1" customWidth="1"/>
    <col min="8205" max="8205" width="13" style="1" bestFit="1" customWidth="1"/>
    <col min="8206" max="8206" width="11" style="1" bestFit="1" customWidth="1"/>
    <col min="8207" max="8207" width="9" style="1"/>
    <col min="8208" max="8208" width="16.375" style="1" customWidth="1"/>
    <col min="8209" max="8209" width="8.125" style="1" bestFit="1" customWidth="1"/>
    <col min="8210" max="8447" width="9" style="1"/>
    <col min="8448" max="8448" width="17.875" style="1" customWidth="1"/>
    <col min="8449" max="8449" width="9.75" style="1" customWidth="1"/>
    <col min="8450" max="8450" width="9.625" style="1" customWidth="1"/>
    <col min="8451" max="8451" width="9.375" style="1" customWidth="1"/>
    <col min="8452" max="8452" width="9.625" style="1" customWidth="1"/>
    <col min="8453" max="8453" width="10.75" style="1" customWidth="1"/>
    <col min="8454" max="8454" width="10.625" style="1" customWidth="1"/>
    <col min="8455" max="8455" width="9.125" style="1" customWidth="1"/>
    <col min="8456" max="8456" width="9.75" style="1" customWidth="1"/>
    <col min="8457" max="8457" width="9.125" style="1" customWidth="1"/>
    <col min="8458" max="8458" width="9.875" style="1" customWidth="1"/>
    <col min="8459" max="8459" width="13.875" style="1" customWidth="1"/>
    <col min="8460" max="8460" width="20.625" style="1" customWidth="1"/>
    <col min="8461" max="8461" width="13" style="1" bestFit="1" customWidth="1"/>
    <col min="8462" max="8462" width="11" style="1" bestFit="1" customWidth="1"/>
    <col min="8463" max="8463" width="9" style="1"/>
    <col min="8464" max="8464" width="16.375" style="1" customWidth="1"/>
    <col min="8465" max="8465" width="8.125" style="1" bestFit="1" customWidth="1"/>
    <col min="8466" max="8703" width="9" style="1"/>
    <col min="8704" max="8704" width="17.875" style="1" customWidth="1"/>
    <col min="8705" max="8705" width="9.75" style="1" customWidth="1"/>
    <col min="8706" max="8706" width="9.625" style="1" customWidth="1"/>
    <col min="8707" max="8707" width="9.375" style="1" customWidth="1"/>
    <col min="8708" max="8708" width="9.625" style="1" customWidth="1"/>
    <col min="8709" max="8709" width="10.75" style="1" customWidth="1"/>
    <col min="8710" max="8710" width="10.625" style="1" customWidth="1"/>
    <col min="8711" max="8711" width="9.125" style="1" customWidth="1"/>
    <col min="8712" max="8712" width="9.75" style="1" customWidth="1"/>
    <col min="8713" max="8713" width="9.125" style="1" customWidth="1"/>
    <col min="8714" max="8714" width="9.875" style="1" customWidth="1"/>
    <col min="8715" max="8715" width="13.875" style="1" customWidth="1"/>
    <col min="8716" max="8716" width="20.625" style="1" customWidth="1"/>
    <col min="8717" max="8717" width="13" style="1" bestFit="1" customWidth="1"/>
    <col min="8718" max="8718" width="11" style="1" bestFit="1" customWidth="1"/>
    <col min="8719" max="8719" width="9" style="1"/>
    <col min="8720" max="8720" width="16.375" style="1" customWidth="1"/>
    <col min="8721" max="8721" width="8.125" style="1" bestFit="1" customWidth="1"/>
    <col min="8722" max="8959" width="9" style="1"/>
    <col min="8960" max="8960" width="17.875" style="1" customWidth="1"/>
    <col min="8961" max="8961" width="9.75" style="1" customWidth="1"/>
    <col min="8962" max="8962" width="9.625" style="1" customWidth="1"/>
    <col min="8963" max="8963" width="9.375" style="1" customWidth="1"/>
    <col min="8964" max="8964" width="9.625" style="1" customWidth="1"/>
    <col min="8965" max="8965" width="10.75" style="1" customWidth="1"/>
    <col min="8966" max="8966" width="10.625" style="1" customWidth="1"/>
    <col min="8967" max="8967" width="9.125" style="1" customWidth="1"/>
    <col min="8968" max="8968" width="9.75" style="1" customWidth="1"/>
    <col min="8969" max="8969" width="9.125" style="1" customWidth="1"/>
    <col min="8970" max="8970" width="9.875" style="1" customWidth="1"/>
    <col min="8971" max="8971" width="13.875" style="1" customWidth="1"/>
    <col min="8972" max="8972" width="20.625" style="1" customWidth="1"/>
    <col min="8973" max="8973" width="13" style="1" bestFit="1" customWidth="1"/>
    <col min="8974" max="8974" width="11" style="1" bestFit="1" customWidth="1"/>
    <col min="8975" max="8975" width="9" style="1"/>
    <col min="8976" max="8976" width="16.375" style="1" customWidth="1"/>
    <col min="8977" max="8977" width="8.125" style="1" bestFit="1" customWidth="1"/>
    <col min="8978" max="9215" width="9" style="1"/>
    <col min="9216" max="9216" width="17.875" style="1" customWidth="1"/>
    <col min="9217" max="9217" width="9.75" style="1" customWidth="1"/>
    <col min="9218" max="9218" width="9.625" style="1" customWidth="1"/>
    <col min="9219" max="9219" width="9.375" style="1" customWidth="1"/>
    <col min="9220" max="9220" width="9.625" style="1" customWidth="1"/>
    <col min="9221" max="9221" width="10.75" style="1" customWidth="1"/>
    <col min="9222" max="9222" width="10.625" style="1" customWidth="1"/>
    <col min="9223" max="9223" width="9.125" style="1" customWidth="1"/>
    <col min="9224" max="9224" width="9.75" style="1" customWidth="1"/>
    <col min="9225" max="9225" width="9.125" style="1" customWidth="1"/>
    <col min="9226" max="9226" width="9.875" style="1" customWidth="1"/>
    <col min="9227" max="9227" width="13.875" style="1" customWidth="1"/>
    <col min="9228" max="9228" width="20.625" style="1" customWidth="1"/>
    <col min="9229" max="9229" width="13" style="1" bestFit="1" customWidth="1"/>
    <col min="9230" max="9230" width="11" style="1" bestFit="1" customWidth="1"/>
    <col min="9231" max="9231" width="9" style="1"/>
    <col min="9232" max="9232" width="16.375" style="1" customWidth="1"/>
    <col min="9233" max="9233" width="8.125" style="1" bestFit="1" customWidth="1"/>
    <col min="9234" max="9471" width="9" style="1"/>
    <col min="9472" max="9472" width="17.875" style="1" customWidth="1"/>
    <col min="9473" max="9473" width="9.75" style="1" customWidth="1"/>
    <col min="9474" max="9474" width="9.625" style="1" customWidth="1"/>
    <col min="9475" max="9475" width="9.375" style="1" customWidth="1"/>
    <col min="9476" max="9476" width="9.625" style="1" customWidth="1"/>
    <col min="9477" max="9477" width="10.75" style="1" customWidth="1"/>
    <col min="9478" max="9478" width="10.625" style="1" customWidth="1"/>
    <col min="9479" max="9479" width="9.125" style="1" customWidth="1"/>
    <col min="9480" max="9480" width="9.75" style="1" customWidth="1"/>
    <col min="9481" max="9481" width="9.125" style="1" customWidth="1"/>
    <col min="9482" max="9482" width="9.875" style="1" customWidth="1"/>
    <col min="9483" max="9483" width="13.875" style="1" customWidth="1"/>
    <col min="9484" max="9484" width="20.625" style="1" customWidth="1"/>
    <col min="9485" max="9485" width="13" style="1" bestFit="1" customWidth="1"/>
    <col min="9486" max="9486" width="11" style="1" bestFit="1" customWidth="1"/>
    <col min="9487" max="9487" width="9" style="1"/>
    <col min="9488" max="9488" width="16.375" style="1" customWidth="1"/>
    <col min="9489" max="9489" width="8.125" style="1" bestFit="1" customWidth="1"/>
    <col min="9490" max="9727" width="9" style="1"/>
    <col min="9728" max="9728" width="17.875" style="1" customWidth="1"/>
    <col min="9729" max="9729" width="9.75" style="1" customWidth="1"/>
    <col min="9730" max="9730" width="9.625" style="1" customWidth="1"/>
    <col min="9731" max="9731" width="9.375" style="1" customWidth="1"/>
    <col min="9732" max="9732" width="9.625" style="1" customWidth="1"/>
    <col min="9733" max="9733" width="10.75" style="1" customWidth="1"/>
    <col min="9734" max="9734" width="10.625" style="1" customWidth="1"/>
    <col min="9735" max="9735" width="9.125" style="1" customWidth="1"/>
    <col min="9736" max="9736" width="9.75" style="1" customWidth="1"/>
    <col min="9737" max="9737" width="9.125" style="1" customWidth="1"/>
    <col min="9738" max="9738" width="9.875" style="1" customWidth="1"/>
    <col min="9739" max="9739" width="13.875" style="1" customWidth="1"/>
    <col min="9740" max="9740" width="20.625" style="1" customWidth="1"/>
    <col min="9741" max="9741" width="13" style="1" bestFit="1" customWidth="1"/>
    <col min="9742" max="9742" width="11" style="1" bestFit="1" customWidth="1"/>
    <col min="9743" max="9743" width="9" style="1"/>
    <col min="9744" max="9744" width="16.375" style="1" customWidth="1"/>
    <col min="9745" max="9745" width="8.125" style="1" bestFit="1" customWidth="1"/>
    <col min="9746" max="9983" width="9" style="1"/>
    <col min="9984" max="9984" width="17.875" style="1" customWidth="1"/>
    <col min="9985" max="9985" width="9.75" style="1" customWidth="1"/>
    <col min="9986" max="9986" width="9.625" style="1" customWidth="1"/>
    <col min="9987" max="9987" width="9.375" style="1" customWidth="1"/>
    <col min="9988" max="9988" width="9.625" style="1" customWidth="1"/>
    <col min="9989" max="9989" width="10.75" style="1" customWidth="1"/>
    <col min="9990" max="9990" width="10.625" style="1" customWidth="1"/>
    <col min="9991" max="9991" width="9.125" style="1" customWidth="1"/>
    <col min="9992" max="9992" width="9.75" style="1" customWidth="1"/>
    <col min="9993" max="9993" width="9.125" style="1" customWidth="1"/>
    <col min="9994" max="9994" width="9.875" style="1" customWidth="1"/>
    <col min="9995" max="9995" width="13.875" style="1" customWidth="1"/>
    <col min="9996" max="9996" width="20.625" style="1" customWidth="1"/>
    <col min="9997" max="9997" width="13" style="1" bestFit="1" customWidth="1"/>
    <col min="9998" max="9998" width="11" style="1" bestFit="1" customWidth="1"/>
    <col min="9999" max="9999" width="9" style="1"/>
    <col min="10000" max="10000" width="16.375" style="1" customWidth="1"/>
    <col min="10001" max="10001" width="8.125" style="1" bestFit="1" customWidth="1"/>
    <col min="10002" max="10239" width="9" style="1"/>
    <col min="10240" max="10240" width="17.875" style="1" customWidth="1"/>
    <col min="10241" max="10241" width="9.75" style="1" customWidth="1"/>
    <col min="10242" max="10242" width="9.625" style="1" customWidth="1"/>
    <col min="10243" max="10243" width="9.375" style="1" customWidth="1"/>
    <col min="10244" max="10244" width="9.625" style="1" customWidth="1"/>
    <col min="10245" max="10245" width="10.75" style="1" customWidth="1"/>
    <col min="10246" max="10246" width="10.625" style="1" customWidth="1"/>
    <col min="10247" max="10247" width="9.125" style="1" customWidth="1"/>
    <col min="10248" max="10248" width="9.75" style="1" customWidth="1"/>
    <col min="10249" max="10249" width="9.125" style="1" customWidth="1"/>
    <col min="10250" max="10250" width="9.875" style="1" customWidth="1"/>
    <col min="10251" max="10251" width="13.875" style="1" customWidth="1"/>
    <col min="10252" max="10252" width="20.625" style="1" customWidth="1"/>
    <col min="10253" max="10253" width="13" style="1" bestFit="1" customWidth="1"/>
    <col min="10254" max="10254" width="11" style="1" bestFit="1" customWidth="1"/>
    <col min="10255" max="10255" width="9" style="1"/>
    <col min="10256" max="10256" width="16.375" style="1" customWidth="1"/>
    <col min="10257" max="10257" width="8.125" style="1" bestFit="1" customWidth="1"/>
    <col min="10258" max="10495" width="9" style="1"/>
    <col min="10496" max="10496" width="17.875" style="1" customWidth="1"/>
    <col min="10497" max="10497" width="9.75" style="1" customWidth="1"/>
    <col min="10498" max="10498" width="9.625" style="1" customWidth="1"/>
    <col min="10499" max="10499" width="9.375" style="1" customWidth="1"/>
    <col min="10500" max="10500" width="9.625" style="1" customWidth="1"/>
    <col min="10501" max="10501" width="10.75" style="1" customWidth="1"/>
    <col min="10502" max="10502" width="10.625" style="1" customWidth="1"/>
    <col min="10503" max="10503" width="9.125" style="1" customWidth="1"/>
    <col min="10504" max="10504" width="9.75" style="1" customWidth="1"/>
    <col min="10505" max="10505" width="9.125" style="1" customWidth="1"/>
    <col min="10506" max="10506" width="9.875" style="1" customWidth="1"/>
    <col min="10507" max="10507" width="13.875" style="1" customWidth="1"/>
    <col min="10508" max="10508" width="20.625" style="1" customWidth="1"/>
    <col min="10509" max="10509" width="13" style="1" bestFit="1" customWidth="1"/>
    <col min="10510" max="10510" width="11" style="1" bestFit="1" customWidth="1"/>
    <col min="10511" max="10511" width="9" style="1"/>
    <col min="10512" max="10512" width="16.375" style="1" customWidth="1"/>
    <col min="10513" max="10513" width="8.125" style="1" bestFit="1" customWidth="1"/>
    <col min="10514" max="10751" width="9" style="1"/>
    <col min="10752" max="10752" width="17.875" style="1" customWidth="1"/>
    <col min="10753" max="10753" width="9.75" style="1" customWidth="1"/>
    <col min="10754" max="10754" width="9.625" style="1" customWidth="1"/>
    <col min="10755" max="10755" width="9.375" style="1" customWidth="1"/>
    <col min="10756" max="10756" width="9.625" style="1" customWidth="1"/>
    <col min="10757" max="10757" width="10.75" style="1" customWidth="1"/>
    <col min="10758" max="10758" width="10.625" style="1" customWidth="1"/>
    <col min="10759" max="10759" width="9.125" style="1" customWidth="1"/>
    <col min="10760" max="10760" width="9.75" style="1" customWidth="1"/>
    <col min="10761" max="10761" width="9.125" style="1" customWidth="1"/>
    <col min="10762" max="10762" width="9.875" style="1" customWidth="1"/>
    <col min="10763" max="10763" width="13.875" style="1" customWidth="1"/>
    <col min="10764" max="10764" width="20.625" style="1" customWidth="1"/>
    <col min="10765" max="10765" width="13" style="1" bestFit="1" customWidth="1"/>
    <col min="10766" max="10766" width="11" style="1" bestFit="1" customWidth="1"/>
    <col min="10767" max="10767" width="9" style="1"/>
    <col min="10768" max="10768" width="16.375" style="1" customWidth="1"/>
    <col min="10769" max="10769" width="8.125" style="1" bestFit="1" customWidth="1"/>
    <col min="10770" max="11007" width="9" style="1"/>
    <col min="11008" max="11008" width="17.875" style="1" customWidth="1"/>
    <col min="11009" max="11009" width="9.75" style="1" customWidth="1"/>
    <col min="11010" max="11010" width="9.625" style="1" customWidth="1"/>
    <col min="11011" max="11011" width="9.375" style="1" customWidth="1"/>
    <col min="11012" max="11012" width="9.625" style="1" customWidth="1"/>
    <col min="11013" max="11013" width="10.75" style="1" customWidth="1"/>
    <col min="11014" max="11014" width="10.625" style="1" customWidth="1"/>
    <col min="11015" max="11015" width="9.125" style="1" customWidth="1"/>
    <col min="11016" max="11016" width="9.75" style="1" customWidth="1"/>
    <col min="11017" max="11017" width="9.125" style="1" customWidth="1"/>
    <col min="11018" max="11018" width="9.875" style="1" customWidth="1"/>
    <col min="11019" max="11019" width="13.875" style="1" customWidth="1"/>
    <col min="11020" max="11020" width="20.625" style="1" customWidth="1"/>
    <col min="11021" max="11021" width="13" style="1" bestFit="1" customWidth="1"/>
    <col min="11022" max="11022" width="11" style="1" bestFit="1" customWidth="1"/>
    <col min="11023" max="11023" width="9" style="1"/>
    <col min="11024" max="11024" width="16.375" style="1" customWidth="1"/>
    <col min="11025" max="11025" width="8.125" style="1" bestFit="1" customWidth="1"/>
    <col min="11026" max="11263" width="9" style="1"/>
    <col min="11264" max="11264" width="17.875" style="1" customWidth="1"/>
    <col min="11265" max="11265" width="9.75" style="1" customWidth="1"/>
    <col min="11266" max="11266" width="9.625" style="1" customWidth="1"/>
    <col min="11267" max="11267" width="9.375" style="1" customWidth="1"/>
    <col min="11268" max="11268" width="9.625" style="1" customWidth="1"/>
    <col min="11269" max="11269" width="10.75" style="1" customWidth="1"/>
    <col min="11270" max="11270" width="10.625" style="1" customWidth="1"/>
    <col min="11271" max="11271" width="9.125" style="1" customWidth="1"/>
    <col min="11272" max="11272" width="9.75" style="1" customWidth="1"/>
    <col min="11273" max="11273" width="9.125" style="1" customWidth="1"/>
    <col min="11274" max="11274" width="9.875" style="1" customWidth="1"/>
    <col min="11275" max="11275" width="13.875" style="1" customWidth="1"/>
    <col min="11276" max="11276" width="20.625" style="1" customWidth="1"/>
    <col min="11277" max="11277" width="13" style="1" bestFit="1" customWidth="1"/>
    <col min="11278" max="11278" width="11" style="1" bestFit="1" customWidth="1"/>
    <col min="11279" max="11279" width="9" style="1"/>
    <col min="11280" max="11280" width="16.375" style="1" customWidth="1"/>
    <col min="11281" max="11281" width="8.125" style="1" bestFit="1" customWidth="1"/>
    <col min="11282" max="11519" width="9" style="1"/>
    <col min="11520" max="11520" width="17.875" style="1" customWidth="1"/>
    <col min="11521" max="11521" width="9.75" style="1" customWidth="1"/>
    <col min="11522" max="11522" width="9.625" style="1" customWidth="1"/>
    <col min="11523" max="11523" width="9.375" style="1" customWidth="1"/>
    <col min="11524" max="11524" width="9.625" style="1" customWidth="1"/>
    <col min="11525" max="11525" width="10.75" style="1" customWidth="1"/>
    <col min="11526" max="11526" width="10.625" style="1" customWidth="1"/>
    <col min="11527" max="11527" width="9.125" style="1" customWidth="1"/>
    <col min="11528" max="11528" width="9.75" style="1" customWidth="1"/>
    <col min="11529" max="11529" width="9.125" style="1" customWidth="1"/>
    <col min="11530" max="11530" width="9.875" style="1" customWidth="1"/>
    <col min="11531" max="11531" width="13.875" style="1" customWidth="1"/>
    <col min="11532" max="11532" width="20.625" style="1" customWidth="1"/>
    <col min="11533" max="11533" width="13" style="1" bestFit="1" customWidth="1"/>
    <col min="11534" max="11534" width="11" style="1" bestFit="1" customWidth="1"/>
    <col min="11535" max="11535" width="9" style="1"/>
    <col min="11536" max="11536" width="16.375" style="1" customWidth="1"/>
    <col min="11537" max="11537" width="8.125" style="1" bestFit="1" customWidth="1"/>
    <col min="11538" max="11775" width="9" style="1"/>
    <col min="11776" max="11776" width="17.875" style="1" customWidth="1"/>
    <col min="11777" max="11777" width="9.75" style="1" customWidth="1"/>
    <col min="11778" max="11778" width="9.625" style="1" customWidth="1"/>
    <col min="11779" max="11779" width="9.375" style="1" customWidth="1"/>
    <col min="11780" max="11780" width="9.625" style="1" customWidth="1"/>
    <col min="11781" max="11781" width="10.75" style="1" customWidth="1"/>
    <col min="11782" max="11782" width="10.625" style="1" customWidth="1"/>
    <col min="11783" max="11783" width="9.125" style="1" customWidth="1"/>
    <col min="11784" max="11784" width="9.75" style="1" customWidth="1"/>
    <col min="11785" max="11785" width="9.125" style="1" customWidth="1"/>
    <col min="11786" max="11786" width="9.875" style="1" customWidth="1"/>
    <col min="11787" max="11787" width="13.875" style="1" customWidth="1"/>
    <col min="11788" max="11788" width="20.625" style="1" customWidth="1"/>
    <col min="11789" max="11789" width="13" style="1" bestFit="1" customWidth="1"/>
    <col min="11790" max="11790" width="11" style="1" bestFit="1" customWidth="1"/>
    <col min="11791" max="11791" width="9" style="1"/>
    <col min="11792" max="11792" width="16.375" style="1" customWidth="1"/>
    <col min="11793" max="11793" width="8.125" style="1" bestFit="1" customWidth="1"/>
    <col min="11794" max="12031" width="9" style="1"/>
    <col min="12032" max="12032" width="17.875" style="1" customWidth="1"/>
    <col min="12033" max="12033" width="9.75" style="1" customWidth="1"/>
    <col min="12034" max="12034" width="9.625" style="1" customWidth="1"/>
    <col min="12035" max="12035" width="9.375" style="1" customWidth="1"/>
    <col min="12036" max="12036" width="9.625" style="1" customWidth="1"/>
    <col min="12037" max="12037" width="10.75" style="1" customWidth="1"/>
    <col min="12038" max="12038" width="10.625" style="1" customWidth="1"/>
    <col min="12039" max="12039" width="9.125" style="1" customWidth="1"/>
    <col min="12040" max="12040" width="9.75" style="1" customWidth="1"/>
    <col min="12041" max="12041" width="9.125" style="1" customWidth="1"/>
    <col min="12042" max="12042" width="9.875" style="1" customWidth="1"/>
    <col min="12043" max="12043" width="13.875" style="1" customWidth="1"/>
    <col min="12044" max="12044" width="20.625" style="1" customWidth="1"/>
    <col min="12045" max="12045" width="13" style="1" bestFit="1" customWidth="1"/>
    <col min="12046" max="12046" width="11" style="1" bestFit="1" customWidth="1"/>
    <col min="12047" max="12047" width="9" style="1"/>
    <col min="12048" max="12048" width="16.375" style="1" customWidth="1"/>
    <col min="12049" max="12049" width="8.125" style="1" bestFit="1" customWidth="1"/>
    <col min="12050" max="12287" width="9" style="1"/>
    <col min="12288" max="12288" width="17.875" style="1" customWidth="1"/>
    <col min="12289" max="12289" width="9.75" style="1" customWidth="1"/>
    <col min="12290" max="12290" width="9.625" style="1" customWidth="1"/>
    <col min="12291" max="12291" width="9.375" style="1" customWidth="1"/>
    <col min="12292" max="12292" width="9.625" style="1" customWidth="1"/>
    <col min="12293" max="12293" width="10.75" style="1" customWidth="1"/>
    <col min="12294" max="12294" width="10.625" style="1" customWidth="1"/>
    <col min="12295" max="12295" width="9.125" style="1" customWidth="1"/>
    <col min="12296" max="12296" width="9.75" style="1" customWidth="1"/>
    <col min="12297" max="12297" width="9.125" style="1" customWidth="1"/>
    <col min="12298" max="12298" width="9.875" style="1" customWidth="1"/>
    <col min="12299" max="12299" width="13.875" style="1" customWidth="1"/>
    <col min="12300" max="12300" width="20.625" style="1" customWidth="1"/>
    <col min="12301" max="12301" width="13" style="1" bestFit="1" customWidth="1"/>
    <col min="12302" max="12302" width="11" style="1" bestFit="1" customWidth="1"/>
    <col min="12303" max="12303" width="9" style="1"/>
    <col min="12304" max="12304" width="16.375" style="1" customWidth="1"/>
    <col min="12305" max="12305" width="8.125" style="1" bestFit="1" customWidth="1"/>
    <col min="12306" max="12543" width="9" style="1"/>
    <col min="12544" max="12544" width="17.875" style="1" customWidth="1"/>
    <col min="12545" max="12545" width="9.75" style="1" customWidth="1"/>
    <col min="12546" max="12546" width="9.625" style="1" customWidth="1"/>
    <col min="12547" max="12547" width="9.375" style="1" customWidth="1"/>
    <col min="12548" max="12548" width="9.625" style="1" customWidth="1"/>
    <col min="12549" max="12549" width="10.75" style="1" customWidth="1"/>
    <col min="12550" max="12550" width="10.625" style="1" customWidth="1"/>
    <col min="12551" max="12551" width="9.125" style="1" customWidth="1"/>
    <col min="12552" max="12552" width="9.75" style="1" customWidth="1"/>
    <col min="12553" max="12553" width="9.125" style="1" customWidth="1"/>
    <col min="12554" max="12554" width="9.875" style="1" customWidth="1"/>
    <col min="12555" max="12555" width="13.875" style="1" customWidth="1"/>
    <col min="12556" max="12556" width="20.625" style="1" customWidth="1"/>
    <col min="12557" max="12557" width="13" style="1" bestFit="1" customWidth="1"/>
    <col min="12558" max="12558" width="11" style="1" bestFit="1" customWidth="1"/>
    <col min="12559" max="12559" width="9" style="1"/>
    <col min="12560" max="12560" width="16.375" style="1" customWidth="1"/>
    <col min="12561" max="12561" width="8.125" style="1" bestFit="1" customWidth="1"/>
    <col min="12562" max="12799" width="9" style="1"/>
    <col min="12800" max="12800" width="17.875" style="1" customWidth="1"/>
    <col min="12801" max="12801" width="9.75" style="1" customWidth="1"/>
    <col min="12802" max="12802" width="9.625" style="1" customWidth="1"/>
    <col min="12803" max="12803" width="9.375" style="1" customWidth="1"/>
    <col min="12804" max="12804" width="9.625" style="1" customWidth="1"/>
    <col min="12805" max="12805" width="10.75" style="1" customWidth="1"/>
    <col min="12806" max="12806" width="10.625" style="1" customWidth="1"/>
    <col min="12807" max="12807" width="9.125" style="1" customWidth="1"/>
    <col min="12808" max="12808" width="9.75" style="1" customWidth="1"/>
    <col min="12809" max="12809" width="9.125" style="1" customWidth="1"/>
    <col min="12810" max="12810" width="9.875" style="1" customWidth="1"/>
    <col min="12811" max="12811" width="13.875" style="1" customWidth="1"/>
    <col min="12812" max="12812" width="20.625" style="1" customWidth="1"/>
    <col min="12813" max="12813" width="13" style="1" bestFit="1" customWidth="1"/>
    <col min="12814" max="12814" width="11" style="1" bestFit="1" customWidth="1"/>
    <col min="12815" max="12815" width="9" style="1"/>
    <col min="12816" max="12816" width="16.375" style="1" customWidth="1"/>
    <col min="12817" max="12817" width="8.125" style="1" bestFit="1" customWidth="1"/>
    <col min="12818" max="13055" width="9" style="1"/>
    <col min="13056" max="13056" width="17.875" style="1" customWidth="1"/>
    <col min="13057" max="13057" width="9.75" style="1" customWidth="1"/>
    <col min="13058" max="13058" width="9.625" style="1" customWidth="1"/>
    <col min="13059" max="13059" width="9.375" style="1" customWidth="1"/>
    <col min="13060" max="13060" width="9.625" style="1" customWidth="1"/>
    <col min="13061" max="13061" width="10.75" style="1" customWidth="1"/>
    <col min="13062" max="13062" width="10.625" style="1" customWidth="1"/>
    <col min="13063" max="13063" width="9.125" style="1" customWidth="1"/>
    <col min="13064" max="13064" width="9.75" style="1" customWidth="1"/>
    <col min="13065" max="13065" width="9.125" style="1" customWidth="1"/>
    <col min="13066" max="13066" width="9.875" style="1" customWidth="1"/>
    <col min="13067" max="13067" width="13.875" style="1" customWidth="1"/>
    <col min="13068" max="13068" width="20.625" style="1" customWidth="1"/>
    <col min="13069" max="13069" width="13" style="1" bestFit="1" customWidth="1"/>
    <col min="13070" max="13070" width="11" style="1" bestFit="1" customWidth="1"/>
    <col min="13071" max="13071" width="9" style="1"/>
    <col min="13072" max="13072" width="16.375" style="1" customWidth="1"/>
    <col min="13073" max="13073" width="8.125" style="1" bestFit="1" customWidth="1"/>
    <col min="13074" max="13311" width="9" style="1"/>
    <col min="13312" max="13312" width="17.875" style="1" customWidth="1"/>
    <col min="13313" max="13313" width="9.75" style="1" customWidth="1"/>
    <col min="13314" max="13314" width="9.625" style="1" customWidth="1"/>
    <col min="13315" max="13315" width="9.375" style="1" customWidth="1"/>
    <col min="13316" max="13316" width="9.625" style="1" customWidth="1"/>
    <col min="13317" max="13317" width="10.75" style="1" customWidth="1"/>
    <col min="13318" max="13318" width="10.625" style="1" customWidth="1"/>
    <col min="13319" max="13319" width="9.125" style="1" customWidth="1"/>
    <col min="13320" max="13320" width="9.75" style="1" customWidth="1"/>
    <col min="13321" max="13321" width="9.125" style="1" customWidth="1"/>
    <col min="13322" max="13322" width="9.875" style="1" customWidth="1"/>
    <col min="13323" max="13323" width="13.875" style="1" customWidth="1"/>
    <col min="13324" max="13324" width="20.625" style="1" customWidth="1"/>
    <col min="13325" max="13325" width="13" style="1" bestFit="1" customWidth="1"/>
    <col min="13326" max="13326" width="11" style="1" bestFit="1" customWidth="1"/>
    <col min="13327" max="13327" width="9" style="1"/>
    <col min="13328" max="13328" width="16.375" style="1" customWidth="1"/>
    <col min="13329" max="13329" width="8.125" style="1" bestFit="1" customWidth="1"/>
    <col min="13330" max="13567" width="9" style="1"/>
    <col min="13568" max="13568" width="17.875" style="1" customWidth="1"/>
    <col min="13569" max="13569" width="9.75" style="1" customWidth="1"/>
    <col min="13570" max="13570" width="9.625" style="1" customWidth="1"/>
    <col min="13571" max="13571" width="9.375" style="1" customWidth="1"/>
    <col min="13572" max="13572" width="9.625" style="1" customWidth="1"/>
    <col min="13573" max="13573" width="10.75" style="1" customWidth="1"/>
    <col min="13574" max="13574" width="10.625" style="1" customWidth="1"/>
    <col min="13575" max="13575" width="9.125" style="1" customWidth="1"/>
    <col min="13576" max="13576" width="9.75" style="1" customWidth="1"/>
    <col min="13577" max="13577" width="9.125" style="1" customWidth="1"/>
    <col min="13578" max="13578" width="9.875" style="1" customWidth="1"/>
    <col min="13579" max="13579" width="13.875" style="1" customWidth="1"/>
    <col min="13580" max="13580" width="20.625" style="1" customWidth="1"/>
    <col min="13581" max="13581" width="13" style="1" bestFit="1" customWidth="1"/>
    <col min="13582" max="13582" width="11" style="1" bestFit="1" customWidth="1"/>
    <col min="13583" max="13583" width="9" style="1"/>
    <col min="13584" max="13584" width="16.375" style="1" customWidth="1"/>
    <col min="13585" max="13585" width="8.125" style="1" bestFit="1" customWidth="1"/>
    <col min="13586" max="13823" width="9" style="1"/>
    <col min="13824" max="13824" width="17.875" style="1" customWidth="1"/>
    <col min="13825" max="13825" width="9.75" style="1" customWidth="1"/>
    <col min="13826" max="13826" width="9.625" style="1" customWidth="1"/>
    <col min="13827" max="13827" width="9.375" style="1" customWidth="1"/>
    <col min="13828" max="13828" width="9.625" style="1" customWidth="1"/>
    <col min="13829" max="13829" width="10.75" style="1" customWidth="1"/>
    <col min="13830" max="13830" width="10.625" style="1" customWidth="1"/>
    <col min="13831" max="13831" width="9.125" style="1" customWidth="1"/>
    <col min="13832" max="13832" width="9.75" style="1" customWidth="1"/>
    <col min="13833" max="13833" width="9.125" style="1" customWidth="1"/>
    <col min="13834" max="13834" width="9.875" style="1" customWidth="1"/>
    <col min="13835" max="13835" width="13.875" style="1" customWidth="1"/>
    <col min="13836" max="13836" width="20.625" style="1" customWidth="1"/>
    <col min="13837" max="13837" width="13" style="1" bestFit="1" customWidth="1"/>
    <col min="13838" max="13838" width="11" style="1" bestFit="1" customWidth="1"/>
    <col min="13839" max="13839" width="9" style="1"/>
    <col min="13840" max="13840" width="16.375" style="1" customWidth="1"/>
    <col min="13841" max="13841" width="8.125" style="1" bestFit="1" customWidth="1"/>
    <col min="13842" max="14079" width="9" style="1"/>
    <col min="14080" max="14080" width="17.875" style="1" customWidth="1"/>
    <col min="14081" max="14081" width="9.75" style="1" customWidth="1"/>
    <col min="14082" max="14082" width="9.625" style="1" customWidth="1"/>
    <col min="14083" max="14083" width="9.375" style="1" customWidth="1"/>
    <col min="14084" max="14084" width="9.625" style="1" customWidth="1"/>
    <col min="14085" max="14085" width="10.75" style="1" customWidth="1"/>
    <col min="14086" max="14086" width="10.625" style="1" customWidth="1"/>
    <col min="14087" max="14087" width="9.125" style="1" customWidth="1"/>
    <col min="14088" max="14088" width="9.75" style="1" customWidth="1"/>
    <col min="14089" max="14089" width="9.125" style="1" customWidth="1"/>
    <col min="14090" max="14090" width="9.875" style="1" customWidth="1"/>
    <col min="14091" max="14091" width="13.875" style="1" customWidth="1"/>
    <col min="14092" max="14092" width="20.625" style="1" customWidth="1"/>
    <col min="14093" max="14093" width="13" style="1" bestFit="1" customWidth="1"/>
    <col min="14094" max="14094" width="11" style="1" bestFit="1" customWidth="1"/>
    <col min="14095" max="14095" width="9" style="1"/>
    <col min="14096" max="14096" width="16.375" style="1" customWidth="1"/>
    <col min="14097" max="14097" width="8.125" style="1" bestFit="1" customWidth="1"/>
    <col min="14098" max="14335" width="9" style="1"/>
    <col min="14336" max="14336" width="17.875" style="1" customWidth="1"/>
    <col min="14337" max="14337" width="9.75" style="1" customWidth="1"/>
    <col min="14338" max="14338" width="9.625" style="1" customWidth="1"/>
    <col min="14339" max="14339" width="9.375" style="1" customWidth="1"/>
    <col min="14340" max="14340" width="9.625" style="1" customWidth="1"/>
    <col min="14341" max="14341" width="10.75" style="1" customWidth="1"/>
    <col min="14342" max="14342" width="10.625" style="1" customWidth="1"/>
    <col min="14343" max="14343" width="9.125" style="1" customWidth="1"/>
    <col min="14344" max="14344" width="9.75" style="1" customWidth="1"/>
    <col min="14345" max="14345" width="9.125" style="1" customWidth="1"/>
    <col min="14346" max="14346" width="9.875" style="1" customWidth="1"/>
    <col min="14347" max="14347" width="13.875" style="1" customWidth="1"/>
    <col min="14348" max="14348" width="20.625" style="1" customWidth="1"/>
    <col min="14349" max="14349" width="13" style="1" bestFit="1" customWidth="1"/>
    <col min="14350" max="14350" width="11" style="1" bestFit="1" customWidth="1"/>
    <col min="14351" max="14351" width="9" style="1"/>
    <col min="14352" max="14352" width="16.375" style="1" customWidth="1"/>
    <col min="14353" max="14353" width="8.125" style="1" bestFit="1" customWidth="1"/>
    <col min="14354" max="14591" width="9" style="1"/>
    <col min="14592" max="14592" width="17.875" style="1" customWidth="1"/>
    <col min="14593" max="14593" width="9.75" style="1" customWidth="1"/>
    <col min="14594" max="14594" width="9.625" style="1" customWidth="1"/>
    <col min="14595" max="14595" width="9.375" style="1" customWidth="1"/>
    <col min="14596" max="14596" width="9.625" style="1" customWidth="1"/>
    <col min="14597" max="14597" width="10.75" style="1" customWidth="1"/>
    <col min="14598" max="14598" width="10.625" style="1" customWidth="1"/>
    <col min="14599" max="14599" width="9.125" style="1" customWidth="1"/>
    <col min="14600" max="14600" width="9.75" style="1" customWidth="1"/>
    <col min="14601" max="14601" width="9.125" style="1" customWidth="1"/>
    <col min="14602" max="14602" width="9.875" style="1" customWidth="1"/>
    <col min="14603" max="14603" width="13.875" style="1" customWidth="1"/>
    <col min="14604" max="14604" width="20.625" style="1" customWidth="1"/>
    <col min="14605" max="14605" width="13" style="1" bestFit="1" customWidth="1"/>
    <col min="14606" max="14606" width="11" style="1" bestFit="1" customWidth="1"/>
    <col min="14607" max="14607" width="9" style="1"/>
    <col min="14608" max="14608" width="16.375" style="1" customWidth="1"/>
    <col min="14609" max="14609" width="8.125" style="1" bestFit="1" customWidth="1"/>
    <col min="14610" max="14847" width="9" style="1"/>
    <col min="14848" max="14848" width="17.875" style="1" customWidth="1"/>
    <col min="14849" max="14849" width="9.75" style="1" customWidth="1"/>
    <col min="14850" max="14850" width="9.625" style="1" customWidth="1"/>
    <col min="14851" max="14851" width="9.375" style="1" customWidth="1"/>
    <col min="14852" max="14852" width="9.625" style="1" customWidth="1"/>
    <col min="14853" max="14853" width="10.75" style="1" customWidth="1"/>
    <col min="14854" max="14854" width="10.625" style="1" customWidth="1"/>
    <col min="14855" max="14855" width="9.125" style="1" customWidth="1"/>
    <col min="14856" max="14856" width="9.75" style="1" customWidth="1"/>
    <col min="14857" max="14857" width="9.125" style="1" customWidth="1"/>
    <col min="14858" max="14858" width="9.875" style="1" customWidth="1"/>
    <col min="14859" max="14859" width="13.875" style="1" customWidth="1"/>
    <col min="14860" max="14860" width="20.625" style="1" customWidth="1"/>
    <col min="14861" max="14861" width="13" style="1" bestFit="1" customWidth="1"/>
    <col min="14862" max="14862" width="11" style="1" bestFit="1" customWidth="1"/>
    <col min="14863" max="14863" width="9" style="1"/>
    <col min="14864" max="14864" width="16.375" style="1" customWidth="1"/>
    <col min="14865" max="14865" width="8.125" style="1" bestFit="1" customWidth="1"/>
    <col min="14866" max="15103" width="9" style="1"/>
    <col min="15104" max="15104" width="17.875" style="1" customWidth="1"/>
    <col min="15105" max="15105" width="9.75" style="1" customWidth="1"/>
    <col min="15106" max="15106" width="9.625" style="1" customWidth="1"/>
    <col min="15107" max="15107" width="9.375" style="1" customWidth="1"/>
    <col min="15108" max="15108" width="9.625" style="1" customWidth="1"/>
    <col min="15109" max="15109" width="10.75" style="1" customWidth="1"/>
    <col min="15110" max="15110" width="10.625" style="1" customWidth="1"/>
    <col min="15111" max="15111" width="9.125" style="1" customWidth="1"/>
    <col min="15112" max="15112" width="9.75" style="1" customWidth="1"/>
    <col min="15113" max="15113" width="9.125" style="1" customWidth="1"/>
    <col min="15114" max="15114" width="9.875" style="1" customWidth="1"/>
    <col min="15115" max="15115" width="13.875" style="1" customWidth="1"/>
    <col min="15116" max="15116" width="20.625" style="1" customWidth="1"/>
    <col min="15117" max="15117" width="13" style="1" bestFit="1" customWidth="1"/>
    <col min="15118" max="15118" width="11" style="1" bestFit="1" customWidth="1"/>
    <col min="15119" max="15119" width="9" style="1"/>
    <col min="15120" max="15120" width="16.375" style="1" customWidth="1"/>
    <col min="15121" max="15121" width="8.125" style="1" bestFit="1" customWidth="1"/>
    <col min="15122" max="15359" width="9" style="1"/>
    <col min="15360" max="15360" width="17.875" style="1" customWidth="1"/>
    <col min="15361" max="15361" width="9.75" style="1" customWidth="1"/>
    <col min="15362" max="15362" width="9.625" style="1" customWidth="1"/>
    <col min="15363" max="15363" width="9.375" style="1" customWidth="1"/>
    <col min="15364" max="15364" width="9.625" style="1" customWidth="1"/>
    <col min="15365" max="15365" width="10.75" style="1" customWidth="1"/>
    <col min="15366" max="15366" width="10.625" style="1" customWidth="1"/>
    <col min="15367" max="15367" width="9.125" style="1" customWidth="1"/>
    <col min="15368" max="15368" width="9.75" style="1" customWidth="1"/>
    <col min="15369" max="15369" width="9.125" style="1" customWidth="1"/>
    <col min="15370" max="15370" width="9.875" style="1" customWidth="1"/>
    <col min="15371" max="15371" width="13.875" style="1" customWidth="1"/>
    <col min="15372" max="15372" width="20.625" style="1" customWidth="1"/>
    <col min="15373" max="15373" width="13" style="1" bestFit="1" customWidth="1"/>
    <col min="15374" max="15374" width="11" style="1" bestFit="1" customWidth="1"/>
    <col min="15375" max="15375" width="9" style="1"/>
    <col min="15376" max="15376" width="16.375" style="1" customWidth="1"/>
    <col min="15377" max="15377" width="8.125" style="1" bestFit="1" customWidth="1"/>
    <col min="15378" max="15615" width="9" style="1"/>
    <col min="15616" max="15616" width="17.875" style="1" customWidth="1"/>
    <col min="15617" max="15617" width="9.75" style="1" customWidth="1"/>
    <col min="15618" max="15618" width="9.625" style="1" customWidth="1"/>
    <col min="15619" max="15619" width="9.375" style="1" customWidth="1"/>
    <col min="15620" max="15620" width="9.625" style="1" customWidth="1"/>
    <col min="15621" max="15621" width="10.75" style="1" customWidth="1"/>
    <col min="15622" max="15622" width="10.625" style="1" customWidth="1"/>
    <col min="15623" max="15623" width="9.125" style="1" customWidth="1"/>
    <col min="15624" max="15624" width="9.75" style="1" customWidth="1"/>
    <col min="15625" max="15625" width="9.125" style="1" customWidth="1"/>
    <col min="15626" max="15626" width="9.875" style="1" customWidth="1"/>
    <col min="15627" max="15627" width="13.875" style="1" customWidth="1"/>
    <col min="15628" max="15628" width="20.625" style="1" customWidth="1"/>
    <col min="15629" max="15629" width="13" style="1" bestFit="1" customWidth="1"/>
    <col min="15630" max="15630" width="11" style="1" bestFit="1" customWidth="1"/>
    <col min="15631" max="15631" width="9" style="1"/>
    <col min="15632" max="15632" width="16.375" style="1" customWidth="1"/>
    <col min="15633" max="15633" width="8.125" style="1" bestFit="1" customWidth="1"/>
    <col min="15634" max="15871" width="9" style="1"/>
    <col min="15872" max="15872" width="17.875" style="1" customWidth="1"/>
    <col min="15873" max="15873" width="9.75" style="1" customWidth="1"/>
    <col min="15874" max="15874" width="9.625" style="1" customWidth="1"/>
    <col min="15875" max="15875" width="9.375" style="1" customWidth="1"/>
    <col min="15876" max="15876" width="9.625" style="1" customWidth="1"/>
    <col min="15877" max="15877" width="10.75" style="1" customWidth="1"/>
    <col min="15878" max="15878" width="10.625" style="1" customWidth="1"/>
    <col min="15879" max="15879" width="9.125" style="1" customWidth="1"/>
    <col min="15880" max="15880" width="9.75" style="1" customWidth="1"/>
    <col min="15881" max="15881" width="9.125" style="1" customWidth="1"/>
    <col min="15882" max="15882" width="9.875" style="1" customWidth="1"/>
    <col min="15883" max="15883" width="13.875" style="1" customWidth="1"/>
    <col min="15884" max="15884" width="20.625" style="1" customWidth="1"/>
    <col min="15885" max="15885" width="13" style="1" bestFit="1" customWidth="1"/>
    <col min="15886" max="15886" width="11" style="1" bestFit="1" customWidth="1"/>
    <col min="15887" max="15887" width="9" style="1"/>
    <col min="15888" max="15888" width="16.375" style="1" customWidth="1"/>
    <col min="15889" max="15889" width="8.125" style="1" bestFit="1" customWidth="1"/>
    <col min="15890" max="16127" width="9" style="1"/>
    <col min="16128" max="16128" width="17.875" style="1" customWidth="1"/>
    <col min="16129" max="16129" width="9.75" style="1" customWidth="1"/>
    <col min="16130" max="16130" width="9.625" style="1" customWidth="1"/>
    <col min="16131" max="16131" width="9.375" style="1" customWidth="1"/>
    <col min="16132" max="16132" width="9.625" style="1" customWidth="1"/>
    <col min="16133" max="16133" width="10.75" style="1" customWidth="1"/>
    <col min="16134" max="16134" width="10.625" style="1" customWidth="1"/>
    <col min="16135" max="16135" width="9.125" style="1" customWidth="1"/>
    <col min="16136" max="16136" width="9.75" style="1" customWidth="1"/>
    <col min="16137" max="16137" width="9.125" style="1" customWidth="1"/>
    <col min="16138" max="16138" width="9.875" style="1" customWidth="1"/>
    <col min="16139" max="16139" width="13.875" style="1" customWidth="1"/>
    <col min="16140" max="16140" width="20.625" style="1" customWidth="1"/>
    <col min="16141" max="16141" width="13" style="1" bestFit="1" customWidth="1"/>
    <col min="16142" max="16142" width="11" style="1" bestFit="1" customWidth="1"/>
    <col min="16143" max="16143" width="9" style="1"/>
    <col min="16144" max="16144" width="16.375" style="1" customWidth="1"/>
    <col min="16145" max="16145" width="8.125" style="1" bestFit="1" customWidth="1"/>
    <col min="16146" max="16384" width="9" style="1"/>
  </cols>
  <sheetData>
    <row r="1" spans="1:16" ht="18">
      <c r="A1" s="112" t="s">
        <v>16</v>
      </c>
      <c r="B1" s="112"/>
      <c r="C1" s="112"/>
      <c r="D1" s="112"/>
      <c r="E1" s="112"/>
      <c r="F1" s="112"/>
      <c r="G1" s="112"/>
      <c r="H1" s="112"/>
      <c r="I1" s="112"/>
      <c r="J1" s="112"/>
      <c r="K1" s="112"/>
      <c r="L1" s="112"/>
    </row>
    <row r="2" spans="1:16" s="2" customFormat="1" ht="27.75" customHeight="1">
      <c r="A2" s="111"/>
      <c r="B2" s="111"/>
      <c r="C2" s="111"/>
      <c r="D2" s="111"/>
      <c r="E2" s="111"/>
      <c r="F2" s="111"/>
      <c r="G2" s="111"/>
      <c r="H2" s="111"/>
      <c r="I2" s="111"/>
      <c r="J2" s="111"/>
      <c r="K2" s="111"/>
      <c r="L2" s="111"/>
    </row>
    <row r="3" spans="1:16" ht="18.75" customHeight="1">
      <c r="A3" s="34" t="s">
        <v>0</v>
      </c>
      <c r="B3" s="113" t="s">
        <v>1</v>
      </c>
      <c r="C3" s="114"/>
      <c r="D3" s="114" t="s">
        <v>2</v>
      </c>
      <c r="E3" s="114"/>
      <c r="F3" s="114" t="s">
        <v>3</v>
      </c>
      <c r="G3" s="114"/>
      <c r="H3" s="114" t="s">
        <v>4</v>
      </c>
      <c r="I3" s="114"/>
      <c r="J3" s="115" t="s">
        <v>5</v>
      </c>
      <c r="K3" s="113"/>
      <c r="L3" s="3" t="s">
        <v>6</v>
      </c>
    </row>
    <row r="4" spans="1:16" s="9" customFormat="1">
      <c r="A4" s="4" t="s">
        <v>17</v>
      </c>
      <c r="B4" s="5"/>
      <c r="C4" s="6"/>
      <c r="D4" s="7"/>
      <c r="E4" s="8"/>
      <c r="F4" s="8"/>
      <c r="G4" s="8"/>
      <c r="H4" s="8"/>
      <c r="I4" s="8"/>
      <c r="J4" s="5"/>
      <c r="K4" s="5"/>
      <c r="L4" s="33"/>
    </row>
    <row r="5" spans="1:16">
      <c r="A5" s="10" t="s">
        <v>7</v>
      </c>
      <c r="B5" s="11">
        <v>0.84</v>
      </c>
      <c r="C5" s="11">
        <v>1008.45</v>
      </c>
      <c r="D5" s="11">
        <v>1.19</v>
      </c>
      <c r="E5" s="11">
        <v>1430.2164</v>
      </c>
      <c r="F5" s="11">
        <v>0</v>
      </c>
      <c r="G5" s="11">
        <v>0</v>
      </c>
      <c r="H5" s="11">
        <v>0</v>
      </c>
      <c r="I5" s="11">
        <v>0</v>
      </c>
      <c r="J5" s="11">
        <f>SUM(B5,D5,F5,H5)</f>
        <v>2.0299999999999998</v>
      </c>
      <c r="K5" s="11">
        <f>SUM(C5,E5,G5,I5)</f>
        <v>2438.6664000000001</v>
      </c>
      <c r="L5" s="12">
        <f>K5/$K$20*100</f>
        <v>1.0579094422047324</v>
      </c>
      <c r="P5" s="13"/>
    </row>
    <row r="6" spans="1:16">
      <c r="A6" s="10" t="s">
        <v>8</v>
      </c>
      <c r="B6" s="11">
        <v>2.59</v>
      </c>
      <c r="C6" s="11">
        <v>3130.11</v>
      </c>
      <c r="D6" s="11">
        <v>2.41</v>
      </c>
      <c r="E6" s="11">
        <v>2769.1064000000001</v>
      </c>
      <c r="F6" s="11">
        <v>0.55000000000000004</v>
      </c>
      <c r="G6" s="11">
        <v>695.6816</v>
      </c>
      <c r="H6" s="11">
        <v>0</v>
      </c>
      <c r="I6" s="11">
        <v>0</v>
      </c>
      <c r="J6" s="11">
        <f t="shared" ref="J6:K10" si="0">SUM(B6,D6,F6,H6)</f>
        <v>5.55</v>
      </c>
      <c r="K6" s="11">
        <f t="shared" si="0"/>
        <v>6594.8980000000001</v>
      </c>
      <c r="L6" s="12">
        <f t="shared" ref="L6:L20" si="1">K6/$K$20*100</f>
        <v>2.8609099073891797</v>
      </c>
      <c r="P6" s="13"/>
    </row>
    <row r="7" spans="1:16">
      <c r="A7" s="10" t="s">
        <v>9</v>
      </c>
      <c r="B7" s="11">
        <v>1.2</v>
      </c>
      <c r="C7" s="11">
        <v>1427.0288</v>
      </c>
      <c r="D7" s="11">
        <v>0.90759599999999996</v>
      </c>
      <c r="E7" s="11">
        <v>1088.5152</v>
      </c>
      <c r="F7" s="11">
        <v>0.45874999999999999</v>
      </c>
      <c r="G7" s="11">
        <v>496.5</v>
      </c>
      <c r="H7" s="14">
        <v>0.47</v>
      </c>
      <c r="I7" s="14">
        <v>566.88</v>
      </c>
      <c r="J7" s="11">
        <f t="shared" si="0"/>
        <v>3.036346</v>
      </c>
      <c r="K7" s="11">
        <f t="shared" si="0"/>
        <v>3578.924</v>
      </c>
      <c r="L7" s="12">
        <f t="shared" si="1"/>
        <v>1.5525606505806326</v>
      </c>
      <c r="P7" s="13"/>
    </row>
    <row r="8" spans="1:16">
      <c r="A8" s="10" t="s">
        <v>10</v>
      </c>
      <c r="B8" s="11">
        <v>12.961691</v>
      </c>
      <c r="C8" s="11">
        <v>16754.029200000001</v>
      </c>
      <c r="D8" s="11">
        <v>29.138974999999999</v>
      </c>
      <c r="E8" s="11">
        <v>34978.770504</v>
      </c>
      <c r="F8" s="11">
        <v>13.778485</v>
      </c>
      <c r="G8" s="11">
        <v>16534.1826</v>
      </c>
      <c r="H8" s="11">
        <v>34.486272</v>
      </c>
      <c r="I8" s="11">
        <v>41383.526868000001</v>
      </c>
      <c r="J8" s="11">
        <f t="shared" si="0"/>
        <v>90.365422999999993</v>
      </c>
      <c r="K8" s="11">
        <f t="shared" si="0"/>
        <v>109650.50917200001</v>
      </c>
      <c r="L8" s="12">
        <f t="shared" si="1"/>
        <v>47.567108398104558</v>
      </c>
      <c r="P8" s="13"/>
    </row>
    <row r="9" spans="1:16">
      <c r="A9" s="10" t="s">
        <v>11</v>
      </c>
      <c r="B9" s="11">
        <v>0.84731999999999996</v>
      </c>
      <c r="C9" s="11">
        <v>1021.78</v>
      </c>
      <c r="D9" s="11">
        <v>0.26400000000000001</v>
      </c>
      <c r="E9" s="11">
        <v>315.8</v>
      </c>
      <c r="F9" s="11">
        <v>0</v>
      </c>
      <c r="G9" s="11">
        <v>0</v>
      </c>
      <c r="H9" s="11">
        <v>0.15</v>
      </c>
      <c r="I9" s="11">
        <v>72</v>
      </c>
      <c r="J9" s="11">
        <f t="shared" si="0"/>
        <v>1.26132</v>
      </c>
      <c r="K9" s="11">
        <f t="shared" si="0"/>
        <v>1409.58</v>
      </c>
      <c r="L9" s="12">
        <f t="shared" si="1"/>
        <v>0.61148502785905712</v>
      </c>
      <c r="P9" s="13"/>
    </row>
    <row r="10" spans="1:16">
      <c r="A10" s="10" t="s">
        <v>12</v>
      </c>
      <c r="B10" s="11">
        <v>0.11971999999999999</v>
      </c>
      <c r="C10" s="11">
        <v>143.66399999999999</v>
      </c>
      <c r="D10" s="11">
        <v>0</v>
      </c>
      <c r="E10" s="11">
        <v>0</v>
      </c>
      <c r="F10" s="11">
        <v>0</v>
      </c>
      <c r="G10" s="11">
        <v>0</v>
      </c>
      <c r="H10" s="11">
        <v>0</v>
      </c>
      <c r="I10" s="11">
        <v>0</v>
      </c>
      <c r="J10" s="11">
        <f t="shared" si="0"/>
        <v>0.11971999999999999</v>
      </c>
      <c r="K10" s="11">
        <f t="shared" si="0"/>
        <v>143.66399999999999</v>
      </c>
      <c r="L10" s="12">
        <f t="shared" si="1"/>
        <v>6.2322383293139501E-2</v>
      </c>
      <c r="M10" s="13"/>
      <c r="N10" s="13"/>
      <c r="O10" s="13"/>
      <c r="P10" s="13"/>
    </row>
    <row r="11" spans="1:16">
      <c r="A11" s="15" t="s">
        <v>18</v>
      </c>
      <c r="B11" s="16">
        <f>SUM(B5:B10)</f>
        <v>18.558731000000002</v>
      </c>
      <c r="C11" s="16">
        <f>SUM(C5:C10)</f>
        <v>23485.062000000002</v>
      </c>
      <c r="D11" s="16">
        <f t="shared" ref="D11:I11" si="2">SUM(D5:D10)</f>
        <v>33.910571000000004</v>
      </c>
      <c r="E11" s="16">
        <f t="shared" si="2"/>
        <v>40582.408504000006</v>
      </c>
      <c r="F11" s="16">
        <f t="shared" si="2"/>
        <v>14.787234999999999</v>
      </c>
      <c r="G11" s="16">
        <f t="shared" si="2"/>
        <v>17726.3642</v>
      </c>
      <c r="H11" s="16">
        <f t="shared" si="2"/>
        <v>35.106271999999997</v>
      </c>
      <c r="I11" s="16">
        <f t="shared" si="2"/>
        <v>42022.406867999998</v>
      </c>
      <c r="J11" s="16">
        <f>SUM(J5:J10)</f>
        <v>102.36280899999998</v>
      </c>
      <c r="K11" s="16">
        <f>SUM(K5:K10)</f>
        <v>123816.24157200001</v>
      </c>
      <c r="L11" s="17">
        <f t="shared" si="1"/>
        <v>53.712295809431296</v>
      </c>
      <c r="M11" s="13"/>
      <c r="N11" s="13"/>
      <c r="O11" s="13"/>
      <c r="P11" s="13"/>
    </row>
    <row r="12" spans="1:16" s="22" customFormat="1">
      <c r="A12" s="18" t="s">
        <v>19</v>
      </c>
      <c r="B12" s="19"/>
      <c r="C12" s="6"/>
      <c r="D12" s="20"/>
      <c r="E12" s="21"/>
      <c r="F12" s="21"/>
      <c r="G12" s="21"/>
      <c r="H12" s="21"/>
      <c r="I12" s="5"/>
      <c r="J12" s="5"/>
      <c r="K12" s="5"/>
      <c r="L12" s="5"/>
    </row>
    <row r="13" spans="1:16" ht="23.25">
      <c r="A13" s="10" t="s">
        <v>13</v>
      </c>
      <c r="B13" s="11">
        <v>0</v>
      </c>
      <c r="C13" s="11">
        <v>0</v>
      </c>
      <c r="D13" s="11">
        <v>1.1242E-2</v>
      </c>
      <c r="E13" s="11">
        <v>13.49004</v>
      </c>
      <c r="F13" s="11">
        <v>0</v>
      </c>
      <c r="G13" s="11">
        <v>0</v>
      </c>
      <c r="H13" s="11">
        <v>0</v>
      </c>
      <c r="I13" s="11">
        <v>0</v>
      </c>
      <c r="J13" s="11">
        <f>SUM(H13,F13,D13,B13)</f>
        <v>1.1242E-2</v>
      </c>
      <c r="K13" s="11">
        <f>SUM(I13,G13,E13,C13)</f>
        <v>13.49004</v>
      </c>
      <c r="L13" s="12">
        <f t="shared" si="1"/>
        <v>5.8520676266829805E-3</v>
      </c>
      <c r="M13" s="13"/>
      <c r="N13" s="13"/>
      <c r="O13" s="13"/>
      <c r="P13" s="23"/>
    </row>
    <row r="14" spans="1:16" ht="23.25">
      <c r="A14" s="10" t="s">
        <v>14</v>
      </c>
      <c r="B14" s="11">
        <v>0</v>
      </c>
      <c r="C14" s="11">
        <v>0</v>
      </c>
      <c r="D14" s="11">
        <v>0.21700800000000001</v>
      </c>
      <c r="E14" s="11">
        <v>260.40960000000001</v>
      </c>
      <c r="F14" s="11">
        <v>1.0561640000000001</v>
      </c>
      <c r="G14" s="11">
        <v>1267.3968</v>
      </c>
      <c r="H14" s="11">
        <v>1.2828010000000001</v>
      </c>
      <c r="I14" s="11">
        <v>1538.36</v>
      </c>
      <c r="J14" s="11">
        <f>SUM(H14,F14,D14,B14)</f>
        <v>2.5559729999999998</v>
      </c>
      <c r="K14" s="11">
        <f>SUM(I14,G14,E14,C14)</f>
        <v>3066.1664000000001</v>
      </c>
      <c r="L14" s="12">
        <f t="shared" si="1"/>
        <v>1.3301230483722137</v>
      </c>
      <c r="M14" s="13"/>
      <c r="N14" s="13"/>
      <c r="O14" s="22"/>
      <c r="P14" s="23"/>
    </row>
    <row r="15" spans="1:16">
      <c r="A15" s="15" t="s">
        <v>18</v>
      </c>
      <c r="B15" s="24">
        <f>SUM(B13:B14)</f>
        <v>0</v>
      </c>
      <c r="C15" s="24">
        <f t="shared" ref="C15:K15" si="3">SUM(C13:C14)</f>
        <v>0</v>
      </c>
      <c r="D15" s="24">
        <f t="shared" si="3"/>
        <v>0.22825000000000001</v>
      </c>
      <c r="E15" s="24">
        <f t="shared" si="3"/>
        <v>273.89964000000003</v>
      </c>
      <c r="F15" s="24">
        <f t="shared" si="3"/>
        <v>1.0561640000000001</v>
      </c>
      <c r="G15" s="24">
        <f t="shared" si="3"/>
        <v>1267.3968</v>
      </c>
      <c r="H15" s="24">
        <f t="shared" si="3"/>
        <v>1.2828010000000001</v>
      </c>
      <c r="I15" s="24">
        <f t="shared" si="3"/>
        <v>1538.36</v>
      </c>
      <c r="J15" s="24">
        <f t="shared" si="3"/>
        <v>2.567215</v>
      </c>
      <c r="K15" s="24">
        <f t="shared" si="3"/>
        <v>3079.6564400000002</v>
      </c>
      <c r="L15" s="25">
        <f t="shared" si="1"/>
        <v>1.3359751159988968</v>
      </c>
      <c r="M15" s="13"/>
      <c r="N15" s="13"/>
      <c r="O15" s="13"/>
      <c r="P15" s="13"/>
    </row>
    <row r="16" spans="1:16" s="22" customFormat="1">
      <c r="A16" s="18" t="s">
        <v>20</v>
      </c>
      <c r="B16" s="19"/>
      <c r="C16" s="6"/>
      <c r="D16" s="20"/>
      <c r="E16" s="21"/>
      <c r="F16" s="21"/>
      <c r="G16" s="21"/>
      <c r="H16" s="21"/>
      <c r="I16" s="5"/>
      <c r="J16" s="5"/>
      <c r="K16" s="5"/>
      <c r="L16" s="12">
        <f t="shared" si="1"/>
        <v>0</v>
      </c>
    </row>
    <row r="17" spans="1:16">
      <c r="A17" s="10" t="s">
        <v>21</v>
      </c>
      <c r="B17" s="11">
        <v>23.999786</v>
      </c>
      <c r="C17" s="11">
        <v>28799.742507999999</v>
      </c>
      <c r="D17" s="11">
        <v>28.399709000000001</v>
      </c>
      <c r="E17" s="11">
        <v>34079.651195999999</v>
      </c>
      <c r="F17" s="11">
        <v>21.602201999999998</v>
      </c>
      <c r="G17" s="11">
        <v>25922.643359999998</v>
      </c>
      <c r="H17" s="11">
        <v>12.189257</v>
      </c>
      <c r="I17" s="11">
        <v>14627.109071999999</v>
      </c>
      <c r="J17" s="11">
        <f>SUM(H17,F17,D17,B17)</f>
        <v>86.190954000000005</v>
      </c>
      <c r="K17" s="11">
        <f>SUM(I17,G17,E17,C17)</f>
        <v>103429.146136</v>
      </c>
      <c r="L17" s="12">
        <f t="shared" si="1"/>
        <v>44.868240402396772</v>
      </c>
    </row>
    <row r="18" spans="1:16">
      <c r="A18" s="10" t="s">
        <v>15</v>
      </c>
      <c r="B18" s="11">
        <v>2.6707999999999999E-2</v>
      </c>
      <c r="C18" s="11">
        <v>32.049599999999998</v>
      </c>
      <c r="D18" s="11">
        <v>3.628E-2</v>
      </c>
      <c r="E18" s="11">
        <v>43.536000000000001</v>
      </c>
      <c r="F18" s="11">
        <v>0</v>
      </c>
      <c r="G18" s="11">
        <v>0</v>
      </c>
      <c r="H18" s="11">
        <v>9.7392000000000006E-2</v>
      </c>
      <c r="I18" s="11">
        <v>116.8704</v>
      </c>
      <c r="J18" s="11">
        <f>SUM(H18,F18,D18,B18)</f>
        <v>0.16038000000000002</v>
      </c>
      <c r="K18" s="11">
        <f>SUM(I18,G18,E18,C18)</f>
        <v>192.45600000000002</v>
      </c>
      <c r="L18" s="12">
        <f t="shared" si="1"/>
        <v>8.3488672173018003E-2</v>
      </c>
    </row>
    <row r="19" spans="1:16" ht="15" thickBot="1">
      <c r="A19" s="26" t="s">
        <v>18</v>
      </c>
      <c r="B19" s="27">
        <f>SUM(B17:B18)</f>
        <v>24.026494</v>
      </c>
      <c r="C19" s="27">
        <f t="shared" ref="C19:K19" si="4">SUM(C17:C18)</f>
        <v>28831.792107999998</v>
      </c>
      <c r="D19" s="27">
        <f t="shared" si="4"/>
        <v>28.435989000000003</v>
      </c>
      <c r="E19" s="27">
        <f t="shared" si="4"/>
        <v>34123.187195999999</v>
      </c>
      <c r="F19" s="27">
        <f t="shared" si="4"/>
        <v>21.602201999999998</v>
      </c>
      <c r="G19" s="27">
        <f t="shared" si="4"/>
        <v>25922.643359999998</v>
      </c>
      <c r="H19" s="27">
        <f t="shared" si="4"/>
        <v>12.286648999999999</v>
      </c>
      <c r="I19" s="27">
        <f t="shared" si="4"/>
        <v>14743.979471999999</v>
      </c>
      <c r="J19" s="27">
        <f t="shared" si="4"/>
        <v>86.351334000000008</v>
      </c>
      <c r="K19" s="27">
        <f t="shared" si="4"/>
        <v>103621.602136</v>
      </c>
      <c r="L19" s="25">
        <f t="shared" si="1"/>
        <v>44.951729074569798</v>
      </c>
      <c r="M19" s="13"/>
      <c r="N19" s="13"/>
      <c r="O19" s="13"/>
      <c r="P19" s="13"/>
    </row>
    <row r="20" spans="1:16" ht="15.75" thickTop="1" thickBot="1">
      <c r="A20" s="28" t="s">
        <v>22</v>
      </c>
      <c r="B20" s="29">
        <f>B19+B15+B11</f>
        <v>42.585225000000001</v>
      </c>
      <c r="C20" s="29">
        <f t="shared" ref="C20:I20" si="5">C19+C15+C11</f>
        <v>52316.854108</v>
      </c>
      <c r="D20" s="29">
        <f t="shared" si="5"/>
        <v>62.574810000000006</v>
      </c>
      <c r="E20" s="29">
        <f t="shared" si="5"/>
        <v>74979.495340000009</v>
      </c>
      <c r="F20" s="29">
        <f t="shared" si="5"/>
        <v>37.445600999999996</v>
      </c>
      <c r="G20" s="29">
        <f t="shared" si="5"/>
        <v>44916.40436</v>
      </c>
      <c r="H20" s="29">
        <f t="shared" si="5"/>
        <v>48.675721999999993</v>
      </c>
      <c r="I20" s="29">
        <f t="shared" si="5"/>
        <v>58304.746339999998</v>
      </c>
      <c r="J20" s="29">
        <f>SUM(J19,J15,J11)</f>
        <v>191.28135800000001</v>
      </c>
      <c r="K20" s="29">
        <f>SUM(K19,K15,K11)</f>
        <v>230517.50014800002</v>
      </c>
      <c r="L20" s="30">
        <f t="shared" si="1"/>
        <v>100</v>
      </c>
    </row>
    <row r="21" spans="1:16" ht="15" thickTop="1"/>
  </sheetData>
  <mergeCells count="7">
    <mergeCell ref="A2:L2"/>
    <mergeCell ref="A1:L1"/>
    <mergeCell ref="B3:C3"/>
    <mergeCell ref="D3:E3"/>
    <mergeCell ref="F3:G3"/>
    <mergeCell ref="H3:I3"/>
    <mergeCell ref="J3:K3"/>
  </mergeCells>
  <printOptions horizontalCentered="1" verticalCentered="1"/>
  <pageMargins left="0.7" right="0.7"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dimension ref="A1:S13"/>
  <sheetViews>
    <sheetView rightToLeft="1" workbookViewId="0">
      <selection activeCell="C31" sqref="C31"/>
    </sheetView>
  </sheetViews>
  <sheetFormatPr defaultRowHeight="12.75"/>
  <cols>
    <col min="1" max="1" width="7.25" style="35" customWidth="1"/>
    <col min="2" max="2" width="5.625" style="35" customWidth="1"/>
    <col min="3" max="3" width="9.75" style="48" customWidth="1"/>
    <col min="4" max="4" width="10.125" style="48" customWidth="1"/>
    <col min="5" max="5" width="10" style="48" customWidth="1"/>
    <col min="6" max="6" width="10.375" style="48" customWidth="1"/>
    <col min="7" max="7" width="10.25" style="48" customWidth="1"/>
    <col min="8" max="8" width="11" style="48" customWidth="1"/>
    <col min="9" max="9" width="9.875" style="48" customWidth="1"/>
    <col min="10" max="10" width="10.125" style="48" customWidth="1"/>
    <col min="11" max="11" width="10.625" style="48" customWidth="1"/>
    <col min="12" max="12" width="11.5" style="48" customWidth="1"/>
    <col min="13" max="13" width="7.875" style="48" customWidth="1"/>
    <col min="14" max="14" width="9.25" style="48" customWidth="1"/>
    <col min="15" max="15" width="11.625" style="35" bestFit="1" customWidth="1"/>
    <col min="16" max="251" width="9" style="35"/>
    <col min="252" max="252" width="7.25" style="35" customWidth="1"/>
    <col min="253" max="253" width="6.625" style="35" customWidth="1"/>
    <col min="254" max="254" width="9.125" style="35" customWidth="1"/>
    <col min="255" max="255" width="9.25" style="35" customWidth="1"/>
    <col min="256" max="256" width="9.375" style="35" customWidth="1"/>
    <col min="257" max="257" width="9.5" style="35" customWidth="1"/>
    <col min="258" max="258" width="9.25" style="35" customWidth="1"/>
    <col min="259" max="259" width="10" style="35" customWidth="1"/>
    <col min="260" max="261" width="9.25" style="35" customWidth="1"/>
    <col min="262" max="262" width="10.625" style="35" customWidth="1"/>
    <col min="263" max="263" width="11.5" style="35" customWidth="1"/>
    <col min="264" max="264" width="7.875" style="35" customWidth="1"/>
    <col min="265" max="265" width="10.5" style="35" customWidth="1"/>
    <col min="266" max="266" width="7.625" style="35" customWidth="1"/>
    <col min="267" max="267" width="6.75" style="35" customWidth="1"/>
    <col min="268" max="268" width="9" style="35"/>
    <col min="269" max="269" width="11.125" style="35" bestFit="1" customWidth="1"/>
    <col min="270" max="271" width="11.625" style="35" bestFit="1" customWidth="1"/>
    <col min="272" max="507" width="9" style="35"/>
    <col min="508" max="508" width="7.25" style="35" customWidth="1"/>
    <col min="509" max="509" width="6.625" style="35" customWidth="1"/>
    <col min="510" max="510" width="9.125" style="35" customWidth="1"/>
    <col min="511" max="511" width="9.25" style="35" customWidth="1"/>
    <col min="512" max="512" width="9.375" style="35" customWidth="1"/>
    <col min="513" max="513" width="9.5" style="35" customWidth="1"/>
    <col min="514" max="514" width="9.25" style="35" customWidth="1"/>
    <col min="515" max="515" width="10" style="35" customWidth="1"/>
    <col min="516" max="517" width="9.25" style="35" customWidth="1"/>
    <col min="518" max="518" width="10.625" style="35" customWidth="1"/>
    <col min="519" max="519" width="11.5" style="35" customWidth="1"/>
    <col min="520" max="520" width="7.875" style="35" customWidth="1"/>
    <col min="521" max="521" width="10.5" style="35" customWidth="1"/>
    <col min="522" max="522" width="7.625" style="35" customWidth="1"/>
    <col min="523" max="523" width="6.75" style="35" customWidth="1"/>
    <col min="524" max="524" width="9" style="35"/>
    <col min="525" max="525" width="11.125" style="35" bestFit="1" customWidth="1"/>
    <col min="526" max="527" width="11.625" style="35" bestFit="1" customWidth="1"/>
    <col min="528" max="763" width="9" style="35"/>
    <col min="764" max="764" width="7.25" style="35" customWidth="1"/>
    <col min="765" max="765" width="6.625" style="35" customWidth="1"/>
    <col min="766" max="766" width="9.125" style="35" customWidth="1"/>
    <col min="767" max="767" width="9.25" style="35" customWidth="1"/>
    <col min="768" max="768" width="9.375" style="35" customWidth="1"/>
    <col min="769" max="769" width="9.5" style="35" customWidth="1"/>
    <col min="770" max="770" width="9.25" style="35" customWidth="1"/>
    <col min="771" max="771" width="10" style="35" customWidth="1"/>
    <col min="772" max="773" width="9.25" style="35" customWidth="1"/>
    <col min="774" max="774" width="10.625" style="35" customWidth="1"/>
    <col min="775" max="775" width="11.5" style="35" customWidth="1"/>
    <col min="776" max="776" width="7.875" style="35" customWidth="1"/>
    <col min="777" max="777" width="10.5" style="35" customWidth="1"/>
    <col min="778" max="778" width="7.625" style="35" customWidth="1"/>
    <col min="779" max="779" width="6.75" style="35" customWidth="1"/>
    <col min="780" max="780" width="9" style="35"/>
    <col min="781" max="781" width="11.125" style="35" bestFit="1" customWidth="1"/>
    <col min="782" max="783" width="11.625" style="35" bestFit="1" customWidth="1"/>
    <col min="784" max="1019" width="9" style="35"/>
    <col min="1020" max="1020" width="7.25" style="35" customWidth="1"/>
    <col min="1021" max="1021" width="6.625" style="35" customWidth="1"/>
    <col min="1022" max="1022" width="9.125" style="35" customWidth="1"/>
    <col min="1023" max="1023" width="9.25" style="35" customWidth="1"/>
    <col min="1024" max="1024" width="9.375" style="35" customWidth="1"/>
    <col min="1025" max="1025" width="9.5" style="35" customWidth="1"/>
    <col min="1026" max="1026" width="9.25" style="35" customWidth="1"/>
    <col min="1027" max="1027" width="10" style="35" customWidth="1"/>
    <col min="1028" max="1029" width="9.25" style="35" customWidth="1"/>
    <col min="1030" max="1030" width="10.625" style="35" customWidth="1"/>
    <col min="1031" max="1031" width="11.5" style="35" customWidth="1"/>
    <col min="1032" max="1032" width="7.875" style="35" customWidth="1"/>
    <col min="1033" max="1033" width="10.5" style="35" customWidth="1"/>
    <col min="1034" max="1034" width="7.625" style="35" customWidth="1"/>
    <col min="1035" max="1035" width="6.75" style="35" customWidth="1"/>
    <col min="1036" max="1036" width="9" style="35"/>
    <col min="1037" max="1037" width="11.125" style="35" bestFit="1" customWidth="1"/>
    <col min="1038" max="1039" width="11.625" style="35" bestFit="1" customWidth="1"/>
    <col min="1040" max="1275" width="9" style="35"/>
    <col min="1276" max="1276" width="7.25" style="35" customWidth="1"/>
    <col min="1277" max="1277" width="6.625" style="35" customWidth="1"/>
    <col min="1278" max="1278" width="9.125" style="35" customWidth="1"/>
    <col min="1279" max="1279" width="9.25" style="35" customWidth="1"/>
    <col min="1280" max="1280" width="9.375" style="35" customWidth="1"/>
    <col min="1281" max="1281" width="9.5" style="35" customWidth="1"/>
    <col min="1282" max="1282" width="9.25" style="35" customWidth="1"/>
    <col min="1283" max="1283" width="10" style="35" customWidth="1"/>
    <col min="1284" max="1285" width="9.25" style="35" customWidth="1"/>
    <col min="1286" max="1286" width="10.625" style="35" customWidth="1"/>
    <col min="1287" max="1287" width="11.5" style="35" customWidth="1"/>
    <col min="1288" max="1288" width="7.875" style="35" customWidth="1"/>
    <col min="1289" max="1289" width="10.5" style="35" customWidth="1"/>
    <col min="1290" max="1290" width="7.625" style="35" customWidth="1"/>
    <col min="1291" max="1291" width="6.75" style="35" customWidth="1"/>
    <col min="1292" max="1292" width="9" style="35"/>
    <col min="1293" max="1293" width="11.125" style="35" bestFit="1" customWidth="1"/>
    <col min="1294" max="1295" width="11.625" style="35" bestFit="1" customWidth="1"/>
    <col min="1296" max="1531" width="9" style="35"/>
    <col min="1532" max="1532" width="7.25" style="35" customWidth="1"/>
    <col min="1533" max="1533" width="6.625" style="35" customWidth="1"/>
    <col min="1534" max="1534" width="9.125" style="35" customWidth="1"/>
    <col min="1535" max="1535" width="9.25" style="35" customWidth="1"/>
    <col min="1536" max="1536" width="9.375" style="35" customWidth="1"/>
    <col min="1537" max="1537" width="9.5" style="35" customWidth="1"/>
    <col min="1538" max="1538" width="9.25" style="35" customWidth="1"/>
    <col min="1539" max="1539" width="10" style="35" customWidth="1"/>
    <col min="1540" max="1541" width="9.25" style="35" customWidth="1"/>
    <col min="1542" max="1542" width="10.625" style="35" customWidth="1"/>
    <col min="1543" max="1543" width="11.5" style="35" customWidth="1"/>
    <col min="1544" max="1544" width="7.875" style="35" customWidth="1"/>
    <col min="1545" max="1545" width="10.5" style="35" customWidth="1"/>
    <col min="1546" max="1546" width="7.625" style="35" customWidth="1"/>
    <col min="1547" max="1547" width="6.75" style="35" customWidth="1"/>
    <col min="1548" max="1548" width="9" style="35"/>
    <col min="1549" max="1549" width="11.125" style="35" bestFit="1" customWidth="1"/>
    <col min="1550" max="1551" width="11.625" style="35" bestFit="1" customWidth="1"/>
    <col min="1552" max="1787" width="9" style="35"/>
    <col min="1788" max="1788" width="7.25" style="35" customWidth="1"/>
    <col min="1789" max="1789" width="6.625" style="35" customWidth="1"/>
    <col min="1790" max="1790" width="9.125" style="35" customWidth="1"/>
    <col min="1791" max="1791" width="9.25" style="35" customWidth="1"/>
    <col min="1792" max="1792" width="9.375" style="35" customWidth="1"/>
    <col min="1793" max="1793" width="9.5" style="35" customWidth="1"/>
    <col min="1794" max="1794" width="9.25" style="35" customWidth="1"/>
    <col min="1795" max="1795" width="10" style="35" customWidth="1"/>
    <col min="1796" max="1797" width="9.25" style="35" customWidth="1"/>
    <col min="1798" max="1798" width="10.625" style="35" customWidth="1"/>
    <col min="1799" max="1799" width="11.5" style="35" customWidth="1"/>
    <col min="1800" max="1800" width="7.875" style="35" customWidth="1"/>
    <col min="1801" max="1801" width="10.5" style="35" customWidth="1"/>
    <col min="1802" max="1802" width="7.625" style="35" customWidth="1"/>
    <col min="1803" max="1803" width="6.75" style="35" customWidth="1"/>
    <col min="1804" max="1804" width="9" style="35"/>
    <col min="1805" max="1805" width="11.125" style="35" bestFit="1" customWidth="1"/>
    <col min="1806" max="1807" width="11.625" style="35" bestFit="1" customWidth="1"/>
    <col min="1808" max="2043" width="9" style="35"/>
    <col min="2044" max="2044" width="7.25" style="35" customWidth="1"/>
    <col min="2045" max="2045" width="6.625" style="35" customWidth="1"/>
    <col min="2046" max="2046" width="9.125" style="35" customWidth="1"/>
    <col min="2047" max="2047" width="9.25" style="35" customWidth="1"/>
    <col min="2048" max="2048" width="9.375" style="35" customWidth="1"/>
    <col min="2049" max="2049" width="9.5" style="35" customWidth="1"/>
    <col min="2050" max="2050" width="9.25" style="35" customWidth="1"/>
    <col min="2051" max="2051" width="10" style="35" customWidth="1"/>
    <col min="2052" max="2053" width="9.25" style="35" customWidth="1"/>
    <col min="2054" max="2054" width="10.625" style="35" customWidth="1"/>
    <col min="2055" max="2055" width="11.5" style="35" customWidth="1"/>
    <col min="2056" max="2056" width="7.875" style="35" customWidth="1"/>
    <col min="2057" max="2057" width="10.5" style="35" customWidth="1"/>
    <col min="2058" max="2058" width="7.625" style="35" customWidth="1"/>
    <col min="2059" max="2059" width="6.75" style="35" customWidth="1"/>
    <col min="2060" max="2060" width="9" style="35"/>
    <col min="2061" max="2061" width="11.125" style="35" bestFit="1" customWidth="1"/>
    <col min="2062" max="2063" width="11.625" style="35" bestFit="1" customWidth="1"/>
    <col min="2064" max="2299" width="9" style="35"/>
    <col min="2300" max="2300" width="7.25" style="35" customWidth="1"/>
    <col min="2301" max="2301" width="6.625" style="35" customWidth="1"/>
    <col min="2302" max="2302" width="9.125" style="35" customWidth="1"/>
    <col min="2303" max="2303" width="9.25" style="35" customWidth="1"/>
    <col min="2304" max="2304" width="9.375" style="35" customWidth="1"/>
    <col min="2305" max="2305" width="9.5" style="35" customWidth="1"/>
    <col min="2306" max="2306" width="9.25" style="35" customWidth="1"/>
    <col min="2307" max="2307" width="10" style="35" customWidth="1"/>
    <col min="2308" max="2309" width="9.25" style="35" customWidth="1"/>
    <col min="2310" max="2310" width="10.625" style="35" customWidth="1"/>
    <col min="2311" max="2311" width="11.5" style="35" customWidth="1"/>
    <col min="2312" max="2312" width="7.875" style="35" customWidth="1"/>
    <col min="2313" max="2313" width="10.5" style="35" customWidth="1"/>
    <col min="2314" max="2314" width="7.625" style="35" customWidth="1"/>
    <col min="2315" max="2315" width="6.75" style="35" customWidth="1"/>
    <col min="2316" max="2316" width="9" style="35"/>
    <col min="2317" max="2317" width="11.125" style="35" bestFit="1" customWidth="1"/>
    <col min="2318" max="2319" width="11.625" style="35" bestFit="1" customWidth="1"/>
    <col min="2320" max="2555" width="9" style="35"/>
    <col min="2556" max="2556" width="7.25" style="35" customWidth="1"/>
    <col min="2557" max="2557" width="6.625" style="35" customWidth="1"/>
    <col min="2558" max="2558" width="9.125" style="35" customWidth="1"/>
    <col min="2559" max="2559" width="9.25" style="35" customWidth="1"/>
    <col min="2560" max="2560" width="9.375" style="35" customWidth="1"/>
    <col min="2561" max="2561" width="9.5" style="35" customWidth="1"/>
    <col min="2562" max="2562" width="9.25" style="35" customWidth="1"/>
    <col min="2563" max="2563" width="10" style="35" customWidth="1"/>
    <col min="2564" max="2565" width="9.25" style="35" customWidth="1"/>
    <col min="2566" max="2566" width="10.625" style="35" customWidth="1"/>
    <col min="2567" max="2567" width="11.5" style="35" customWidth="1"/>
    <col min="2568" max="2568" width="7.875" style="35" customWidth="1"/>
    <col min="2569" max="2569" width="10.5" style="35" customWidth="1"/>
    <col min="2570" max="2570" width="7.625" style="35" customWidth="1"/>
    <col min="2571" max="2571" width="6.75" style="35" customWidth="1"/>
    <col min="2572" max="2572" width="9" style="35"/>
    <col min="2573" max="2573" width="11.125" style="35" bestFit="1" customWidth="1"/>
    <col min="2574" max="2575" width="11.625" style="35" bestFit="1" customWidth="1"/>
    <col min="2576" max="2811" width="9" style="35"/>
    <col min="2812" max="2812" width="7.25" style="35" customWidth="1"/>
    <col min="2813" max="2813" width="6.625" style="35" customWidth="1"/>
    <col min="2814" max="2814" width="9.125" style="35" customWidth="1"/>
    <col min="2815" max="2815" width="9.25" style="35" customWidth="1"/>
    <col min="2816" max="2816" width="9.375" style="35" customWidth="1"/>
    <col min="2817" max="2817" width="9.5" style="35" customWidth="1"/>
    <col min="2818" max="2818" width="9.25" style="35" customWidth="1"/>
    <col min="2819" max="2819" width="10" style="35" customWidth="1"/>
    <col min="2820" max="2821" width="9.25" style="35" customWidth="1"/>
    <col min="2822" max="2822" width="10.625" style="35" customWidth="1"/>
    <col min="2823" max="2823" width="11.5" style="35" customWidth="1"/>
    <col min="2824" max="2824" width="7.875" style="35" customWidth="1"/>
    <col min="2825" max="2825" width="10.5" style="35" customWidth="1"/>
    <col min="2826" max="2826" width="7.625" style="35" customWidth="1"/>
    <col min="2827" max="2827" width="6.75" style="35" customWidth="1"/>
    <col min="2828" max="2828" width="9" style="35"/>
    <col min="2829" max="2829" width="11.125" style="35" bestFit="1" customWidth="1"/>
    <col min="2830" max="2831" width="11.625" style="35" bestFit="1" customWidth="1"/>
    <col min="2832" max="3067" width="9" style="35"/>
    <col min="3068" max="3068" width="7.25" style="35" customWidth="1"/>
    <col min="3069" max="3069" width="6.625" style="35" customWidth="1"/>
    <col min="3070" max="3070" width="9.125" style="35" customWidth="1"/>
    <col min="3071" max="3071" width="9.25" style="35" customWidth="1"/>
    <col min="3072" max="3072" width="9.375" style="35" customWidth="1"/>
    <col min="3073" max="3073" width="9.5" style="35" customWidth="1"/>
    <col min="3074" max="3074" width="9.25" style="35" customWidth="1"/>
    <col min="3075" max="3075" width="10" style="35" customWidth="1"/>
    <col min="3076" max="3077" width="9.25" style="35" customWidth="1"/>
    <col min="3078" max="3078" width="10.625" style="35" customWidth="1"/>
    <col min="3079" max="3079" width="11.5" style="35" customWidth="1"/>
    <col min="3080" max="3080" width="7.875" style="35" customWidth="1"/>
    <col min="3081" max="3081" width="10.5" style="35" customWidth="1"/>
    <col min="3082" max="3082" width="7.625" style="35" customWidth="1"/>
    <col min="3083" max="3083" width="6.75" style="35" customWidth="1"/>
    <col min="3084" max="3084" width="9" style="35"/>
    <col min="3085" max="3085" width="11.125" style="35" bestFit="1" customWidth="1"/>
    <col min="3086" max="3087" width="11.625" style="35" bestFit="1" customWidth="1"/>
    <col min="3088" max="3323" width="9" style="35"/>
    <col min="3324" max="3324" width="7.25" style="35" customWidth="1"/>
    <col min="3325" max="3325" width="6.625" style="35" customWidth="1"/>
    <col min="3326" max="3326" width="9.125" style="35" customWidth="1"/>
    <col min="3327" max="3327" width="9.25" style="35" customWidth="1"/>
    <col min="3328" max="3328" width="9.375" style="35" customWidth="1"/>
    <col min="3329" max="3329" width="9.5" style="35" customWidth="1"/>
    <col min="3330" max="3330" width="9.25" style="35" customWidth="1"/>
    <col min="3331" max="3331" width="10" style="35" customWidth="1"/>
    <col min="3332" max="3333" width="9.25" style="35" customWidth="1"/>
    <col min="3334" max="3334" width="10.625" style="35" customWidth="1"/>
    <col min="3335" max="3335" width="11.5" style="35" customWidth="1"/>
    <col min="3336" max="3336" width="7.875" style="35" customWidth="1"/>
    <col min="3337" max="3337" width="10.5" style="35" customWidth="1"/>
    <col min="3338" max="3338" width="7.625" style="35" customWidth="1"/>
    <col min="3339" max="3339" width="6.75" style="35" customWidth="1"/>
    <col min="3340" max="3340" width="9" style="35"/>
    <col min="3341" max="3341" width="11.125" style="35" bestFit="1" customWidth="1"/>
    <col min="3342" max="3343" width="11.625" style="35" bestFit="1" customWidth="1"/>
    <col min="3344" max="3579" width="9" style="35"/>
    <col min="3580" max="3580" width="7.25" style="35" customWidth="1"/>
    <col min="3581" max="3581" width="6.625" style="35" customWidth="1"/>
    <col min="3582" max="3582" width="9.125" style="35" customWidth="1"/>
    <col min="3583" max="3583" width="9.25" style="35" customWidth="1"/>
    <col min="3584" max="3584" width="9.375" style="35" customWidth="1"/>
    <col min="3585" max="3585" width="9.5" style="35" customWidth="1"/>
    <col min="3586" max="3586" width="9.25" style="35" customWidth="1"/>
    <col min="3587" max="3587" width="10" style="35" customWidth="1"/>
    <col min="3588" max="3589" width="9.25" style="35" customWidth="1"/>
    <col min="3590" max="3590" width="10.625" style="35" customWidth="1"/>
    <col min="3591" max="3591" width="11.5" style="35" customWidth="1"/>
    <col min="3592" max="3592" width="7.875" style="35" customWidth="1"/>
    <col min="3593" max="3593" width="10.5" style="35" customWidth="1"/>
    <col min="3594" max="3594" width="7.625" style="35" customWidth="1"/>
    <col min="3595" max="3595" width="6.75" style="35" customWidth="1"/>
    <col min="3596" max="3596" width="9" style="35"/>
    <col min="3597" max="3597" width="11.125" style="35" bestFit="1" customWidth="1"/>
    <col min="3598" max="3599" width="11.625" style="35" bestFit="1" customWidth="1"/>
    <col min="3600" max="3835" width="9" style="35"/>
    <col min="3836" max="3836" width="7.25" style="35" customWidth="1"/>
    <col min="3837" max="3837" width="6.625" style="35" customWidth="1"/>
    <col min="3838" max="3838" width="9.125" style="35" customWidth="1"/>
    <col min="3839" max="3839" width="9.25" style="35" customWidth="1"/>
    <col min="3840" max="3840" width="9.375" style="35" customWidth="1"/>
    <col min="3841" max="3841" width="9.5" style="35" customWidth="1"/>
    <col min="3842" max="3842" width="9.25" style="35" customWidth="1"/>
    <col min="3843" max="3843" width="10" style="35" customWidth="1"/>
    <col min="3844" max="3845" width="9.25" style="35" customWidth="1"/>
    <col min="3846" max="3846" width="10.625" style="35" customWidth="1"/>
    <col min="3847" max="3847" width="11.5" style="35" customWidth="1"/>
    <col min="3848" max="3848" width="7.875" style="35" customWidth="1"/>
    <col min="3849" max="3849" width="10.5" style="35" customWidth="1"/>
    <col min="3850" max="3850" width="7.625" style="35" customWidth="1"/>
    <col min="3851" max="3851" width="6.75" style="35" customWidth="1"/>
    <col min="3852" max="3852" width="9" style="35"/>
    <col min="3853" max="3853" width="11.125" style="35" bestFit="1" customWidth="1"/>
    <col min="3854" max="3855" width="11.625" style="35" bestFit="1" customWidth="1"/>
    <col min="3856" max="4091" width="9" style="35"/>
    <col min="4092" max="4092" width="7.25" style="35" customWidth="1"/>
    <col min="4093" max="4093" width="6.625" style="35" customWidth="1"/>
    <col min="4094" max="4094" width="9.125" style="35" customWidth="1"/>
    <col min="4095" max="4095" width="9.25" style="35" customWidth="1"/>
    <col min="4096" max="4096" width="9.375" style="35" customWidth="1"/>
    <col min="4097" max="4097" width="9.5" style="35" customWidth="1"/>
    <col min="4098" max="4098" width="9.25" style="35" customWidth="1"/>
    <col min="4099" max="4099" width="10" style="35" customWidth="1"/>
    <col min="4100" max="4101" width="9.25" style="35" customWidth="1"/>
    <col min="4102" max="4102" width="10.625" style="35" customWidth="1"/>
    <col min="4103" max="4103" width="11.5" style="35" customWidth="1"/>
    <col min="4104" max="4104" width="7.875" style="35" customWidth="1"/>
    <col min="4105" max="4105" width="10.5" style="35" customWidth="1"/>
    <col min="4106" max="4106" width="7.625" style="35" customWidth="1"/>
    <col min="4107" max="4107" width="6.75" style="35" customWidth="1"/>
    <col min="4108" max="4108" width="9" style="35"/>
    <col min="4109" max="4109" width="11.125" style="35" bestFit="1" customWidth="1"/>
    <col min="4110" max="4111" width="11.625" style="35" bestFit="1" customWidth="1"/>
    <col min="4112" max="4347" width="9" style="35"/>
    <col min="4348" max="4348" width="7.25" style="35" customWidth="1"/>
    <col min="4349" max="4349" width="6.625" style="35" customWidth="1"/>
    <col min="4350" max="4350" width="9.125" style="35" customWidth="1"/>
    <col min="4351" max="4351" width="9.25" style="35" customWidth="1"/>
    <col min="4352" max="4352" width="9.375" style="35" customWidth="1"/>
    <col min="4353" max="4353" width="9.5" style="35" customWidth="1"/>
    <col min="4354" max="4354" width="9.25" style="35" customWidth="1"/>
    <col min="4355" max="4355" width="10" style="35" customWidth="1"/>
    <col min="4356" max="4357" width="9.25" style="35" customWidth="1"/>
    <col min="4358" max="4358" width="10.625" style="35" customWidth="1"/>
    <col min="4359" max="4359" width="11.5" style="35" customWidth="1"/>
    <col min="4360" max="4360" width="7.875" style="35" customWidth="1"/>
    <col min="4361" max="4361" width="10.5" style="35" customWidth="1"/>
    <col min="4362" max="4362" width="7.625" style="35" customWidth="1"/>
    <col min="4363" max="4363" width="6.75" style="35" customWidth="1"/>
    <col min="4364" max="4364" width="9" style="35"/>
    <col min="4365" max="4365" width="11.125" style="35" bestFit="1" customWidth="1"/>
    <col min="4366" max="4367" width="11.625" style="35" bestFit="1" customWidth="1"/>
    <col min="4368" max="4603" width="9" style="35"/>
    <col min="4604" max="4604" width="7.25" style="35" customWidth="1"/>
    <col min="4605" max="4605" width="6.625" style="35" customWidth="1"/>
    <col min="4606" max="4606" width="9.125" style="35" customWidth="1"/>
    <col min="4607" max="4607" width="9.25" style="35" customWidth="1"/>
    <col min="4608" max="4608" width="9.375" style="35" customWidth="1"/>
    <col min="4609" max="4609" width="9.5" style="35" customWidth="1"/>
    <col min="4610" max="4610" width="9.25" style="35" customWidth="1"/>
    <col min="4611" max="4611" width="10" style="35" customWidth="1"/>
    <col min="4612" max="4613" width="9.25" style="35" customWidth="1"/>
    <col min="4614" max="4614" width="10.625" style="35" customWidth="1"/>
    <col min="4615" max="4615" width="11.5" style="35" customWidth="1"/>
    <col min="4616" max="4616" width="7.875" style="35" customWidth="1"/>
    <col min="4617" max="4617" width="10.5" style="35" customWidth="1"/>
    <col min="4618" max="4618" width="7.625" style="35" customWidth="1"/>
    <col min="4619" max="4619" width="6.75" style="35" customWidth="1"/>
    <col min="4620" max="4620" width="9" style="35"/>
    <col min="4621" max="4621" width="11.125" style="35" bestFit="1" customWidth="1"/>
    <col min="4622" max="4623" width="11.625" style="35" bestFit="1" customWidth="1"/>
    <col min="4624" max="4859" width="9" style="35"/>
    <col min="4860" max="4860" width="7.25" style="35" customWidth="1"/>
    <col min="4861" max="4861" width="6.625" style="35" customWidth="1"/>
    <col min="4862" max="4862" width="9.125" style="35" customWidth="1"/>
    <col min="4863" max="4863" width="9.25" style="35" customWidth="1"/>
    <col min="4864" max="4864" width="9.375" style="35" customWidth="1"/>
    <col min="4865" max="4865" width="9.5" style="35" customWidth="1"/>
    <col min="4866" max="4866" width="9.25" style="35" customWidth="1"/>
    <col min="4867" max="4867" width="10" style="35" customWidth="1"/>
    <col min="4868" max="4869" width="9.25" style="35" customWidth="1"/>
    <col min="4870" max="4870" width="10.625" style="35" customWidth="1"/>
    <col min="4871" max="4871" width="11.5" style="35" customWidth="1"/>
    <col min="4872" max="4872" width="7.875" style="35" customWidth="1"/>
    <col min="4873" max="4873" width="10.5" style="35" customWidth="1"/>
    <col min="4874" max="4874" width="7.625" style="35" customWidth="1"/>
    <col min="4875" max="4875" width="6.75" style="35" customWidth="1"/>
    <col min="4876" max="4876" width="9" style="35"/>
    <col min="4877" max="4877" width="11.125" style="35" bestFit="1" customWidth="1"/>
    <col min="4878" max="4879" width="11.625" style="35" bestFit="1" customWidth="1"/>
    <col min="4880" max="5115" width="9" style="35"/>
    <col min="5116" max="5116" width="7.25" style="35" customWidth="1"/>
    <col min="5117" max="5117" width="6.625" style="35" customWidth="1"/>
    <col min="5118" max="5118" width="9.125" style="35" customWidth="1"/>
    <col min="5119" max="5119" width="9.25" style="35" customWidth="1"/>
    <col min="5120" max="5120" width="9.375" style="35" customWidth="1"/>
    <col min="5121" max="5121" width="9.5" style="35" customWidth="1"/>
    <col min="5122" max="5122" width="9.25" style="35" customWidth="1"/>
    <col min="5123" max="5123" width="10" style="35" customWidth="1"/>
    <col min="5124" max="5125" width="9.25" style="35" customWidth="1"/>
    <col min="5126" max="5126" width="10.625" style="35" customWidth="1"/>
    <col min="5127" max="5127" width="11.5" style="35" customWidth="1"/>
    <col min="5128" max="5128" width="7.875" style="35" customWidth="1"/>
    <col min="5129" max="5129" width="10.5" style="35" customWidth="1"/>
    <col min="5130" max="5130" width="7.625" style="35" customWidth="1"/>
    <col min="5131" max="5131" width="6.75" style="35" customWidth="1"/>
    <col min="5132" max="5132" width="9" style="35"/>
    <col min="5133" max="5133" width="11.125" style="35" bestFit="1" customWidth="1"/>
    <col min="5134" max="5135" width="11.625" style="35" bestFit="1" customWidth="1"/>
    <col min="5136" max="5371" width="9" style="35"/>
    <col min="5372" max="5372" width="7.25" style="35" customWidth="1"/>
    <col min="5373" max="5373" width="6.625" style="35" customWidth="1"/>
    <col min="5374" max="5374" width="9.125" style="35" customWidth="1"/>
    <col min="5375" max="5375" width="9.25" style="35" customWidth="1"/>
    <col min="5376" max="5376" width="9.375" style="35" customWidth="1"/>
    <col min="5377" max="5377" width="9.5" style="35" customWidth="1"/>
    <col min="5378" max="5378" width="9.25" style="35" customWidth="1"/>
    <col min="5379" max="5379" width="10" style="35" customWidth="1"/>
    <col min="5380" max="5381" width="9.25" style="35" customWidth="1"/>
    <col min="5382" max="5382" width="10.625" style="35" customWidth="1"/>
    <col min="5383" max="5383" width="11.5" style="35" customWidth="1"/>
    <col min="5384" max="5384" width="7.875" style="35" customWidth="1"/>
    <col min="5385" max="5385" width="10.5" style="35" customWidth="1"/>
    <col min="5386" max="5386" width="7.625" style="35" customWidth="1"/>
    <col min="5387" max="5387" width="6.75" style="35" customWidth="1"/>
    <col min="5388" max="5388" width="9" style="35"/>
    <col min="5389" max="5389" width="11.125" style="35" bestFit="1" customWidth="1"/>
    <col min="5390" max="5391" width="11.625" style="35" bestFit="1" customWidth="1"/>
    <col min="5392" max="5627" width="9" style="35"/>
    <col min="5628" max="5628" width="7.25" style="35" customWidth="1"/>
    <col min="5629" max="5629" width="6.625" style="35" customWidth="1"/>
    <col min="5630" max="5630" width="9.125" style="35" customWidth="1"/>
    <col min="5631" max="5631" width="9.25" style="35" customWidth="1"/>
    <col min="5632" max="5632" width="9.375" style="35" customWidth="1"/>
    <col min="5633" max="5633" width="9.5" style="35" customWidth="1"/>
    <col min="5634" max="5634" width="9.25" style="35" customWidth="1"/>
    <col min="5635" max="5635" width="10" style="35" customWidth="1"/>
    <col min="5636" max="5637" width="9.25" style="35" customWidth="1"/>
    <col min="5638" max="5638" width="10.625" style="35" customWidth="1"/>
    <col min="5639" max="5639" width="11.5" style="35" customWidth="1"/>
    <col min="5640" max="5640" width="7.875" style="35" customWidth="1"/>
    <col min="5641" max="5641" width="10.5" style="35" customWidth="1"/>
    <col min="5642" max="5642" width="7.625" style="35" customWidth="1"/>
    <col min="5643" max="5643" width="6.75" style="35" customWidth="1"/>
    <col min="5644" max="5644" width="9" style="35"/>
    <col min="5645" max="5645" width="11.125" style="35" bestFit="1" customWidth="1"/>
    <col min="5646" max="5647" width="11.625" style="35" bestFit="1" customWidth="1"/>
    <col min="5648" max="5883" width="9" style="35"/>
    <col min="5884" max="5884" width="7.25" style="35" customWidth="1"/>
    <col min="5885" max="5885" width="6.625" style="35" customWidth="1"/>
    <col min="5886" max="5886" width="9.125" style="35" customWidth="1"/>
    <col min="5887" max="5887" width="9.25" style="35" customWidth="1"/>
    <col min="5888" max="5888" width="9.375" style="35" customWidth="1"/>
    <col min="5889" max="5889" width="9.5" style="35" customWidth="1"/>
    <col min="5890" max="5890" width="9.25" style="35" customWidth="1"/>
    <col min="5891" max="5891" width="10" style="35" customWidth="1"/>
    <col min="5892" max="5893" width="9.25" style="35" customWidth="1"/>
    <col min="5894" max="5894" width="10.625" style="35" customWidth="1"/>
    <col min="5895" max="5895" width="11.5" style="35" customWidth="1"/>
    <col min="5896" max="5896" width="7.875" style="35" customWidth="1"/>
    <col min="5897" max="5897" width="10.5" style="35" customWidth="1"/>
    <col min="5898" max="5898" width="7.625" style="35" customWidth="1"/>
    <col min="5899" max="5899" width="6.75" style="35" customWidth="1"/>
    <col min="5900" max="5900" width="9" style="35"/>
    <col min="5901" max="5901" width="11.125" style="35" bestFit="1" customWidth="1"/>
    <col min="5902" max="5903" width="11.625" style="35" bestFit="1" customWidth="1"/>
    <col min="5904" max="6139" width="9" style="35"/>
    <col min="6140" max="6140" width="7.25" style="35" customWidth="1"/>
    <col min="6141" max="6141" width="6.625" style="35" customWidth="1"/>
    <col min="6142" max="6142" width="9.125" style="35" customWidth="1"/>
    <col min="6143" max="6143" width="9.25" style="35" customWidth="1"/>
    <col min="6144" max="6144" width="9.375" style="35" customWidth="1"/>
    <col min="6145" max="6145" width="9.5" style="35" customWidth="1"/>
    <col min="6146" max="6146" width="9.25" style="35" customWidth="1"/>
    <col min="6147" max="6147" width="10" style="35" customWidth="1"/>
    <col min="6148" max="6149" width="9.25" style="35" customWidth="1"/>
    <col min="6150" max="6150" width="10.625" style="35" customWidth="1"/>
    <col min="6151" max="6151" width="11.5" style="35" customWidth="1"/>
    <col min="6152" max="6152" width="7.875" style="35" customWidth="1"/>
    <col min="6153" max="6153" width="10.5" style="35" customWidth="1"/>
    <col min="6154" max="6154" width="7.625" style="35" customWidth="1"/>
    <col min="6155" max="6155" width="6.75" style="35" customWidth="1"/>
    <col min="6156" max="6156" width="9" style="35"/>
    <col min="6157" max="6157" width="11.125" style="35" bestFit="1" customWidth="1"/>
    <col min="6158" max="6159" width="11.625" style="35" bestFit="1" customWidth="1"/>
    <col min="6160" max="6395" width="9" style="35"/>
    <col min="6396" max="6396" width="7.25" style="35" customWidth="1"/>
    <col min="6397" max="6397" width="6.625" style="35" customWidth="1"/>
    <col min="6398" max="6398" width="9.125" style="35" customWidth="1"/>
    <col min="6399" max="6399" width="9.25" style="35" customWidth="1"/>
    <col min="6400" max="6400" width="9.375" style="35" customWidth="1"/>
    <col min="6401" max="6401" width="9.5" style="35" customWidth="1"/>
    <col min="6402" max="6402" width="9.25" style="35" customWidth="1"/>
    <col min="6403" max="6403" width="10" style="35" customWidth="1"/>
    <col min="6404" max="6405" width="9.25" style="35" customWidth="1"/>
    <col min="6406" max="6406" width="10.625" style="35" customWidth="1"/>
    <col min="6407" max="6407" width="11.5" style="35" customWidth="1"/>
    <col min="6408" max="6408" width="7.875" style="35" customWidth="1"/>
    <col min="6409" max="6409" width="10.5" style="35" customWidth="1"/>
    <col min="6410" max="6410" width="7.625" style="35" customWidth="1"/>
    <col min="6411" max="6411" width="6.75" style="35" customWidth="1"/>
    <col min="6412" max="6412" width="9" style="35"/>
    <col min="6413" max="6413" width="11.125" style="35" bestFit="1" customWidth="1"/>
    <col min="6414" max="6415" width="11.625" style="35" bestFit="1" customWidth="1"/>
    <col min="6416" max="6651" width="9" style="35"/>
    <col min="6652" max="6652" width="7.25" style="35" customWidth="1"/>
    <col min="6653" max="6653" width="6.625" style="35" customWidth="1"/>
    <col min="6654" max="6654" width="9.125" style="35" customWidth="1"/>
    <col min="6655" max="6655" width="9.25" style="35" customWidth="1"/>
    <col min="6656" max="6656" width="9.375" style="35" customWidth="1"/>
    <col min="6657" max="6657" width="9.5" style="35" customWidth="1"/>
    <col min="6658" max="6658" width="9.25" style="35" customWidth="1"/>
    <col min="6659" max="6659" width="10" style="35" customWidth="1"/>
    <col min="6660" max="6661" width="9.25" style="35" customWidth="1"/>
    <col min="6662" max="6662" width="10.625" style="35" customWidth="1"/>
    <col min="6663" max="6663" width="11.5" style="35" customWidth="1"/>
    <col min="6664" max="6664" width="7.875" style="35" customWidth="1"/>
    <col min="6665" max="6665" width="10.5" style="35" customWidth="1"/>
    <col min="6666" max="6666" width="7.625" style="35" customWidth="1"/>
    <col min="6667" max="6667" width="6.75" style="35" customWidth="1"/>
    <col min="6668" max="6668" width="9" style="35"/>
    <col min="6669" max="6669" width="11.125" style="35" bestFit="1" customWidth="1"/>
    <col min="6670" max="6671" width="11.625" style="35" bestFit="1" customWidth="1"/>
    <col min="6672" max="6907" width="9" style="35"/>
    <col min="6908" max="6908" width="7.25" style="35" customWidth="1"/>
    <col min="6909" max="6909" width="6.625" style="35" customWidth="1"/>
    <col min="6910" max="6910" width="9.125" style="35" customWidth="1"/>
    <col min="6911" max="6911" width="9.25" style="35" customWidth="1"/>
    <col min="6912" max="6912" width="9.375" style="35" customWidth="1"/>
    <col min="6913" max="6913" width="9.5" style="35" customWidth="1"/>
    <col min="6914" max="6914" width="9.25" style="35" customWidth="1"/>
    <col min="6915" max="6915" width="10" style="35" customWidth="1"/>
    <col min="6916" max="6917" width="9.25" style="35" customWidth="1"/>
    <col min="6918" max="6918" width="10.625" style="35" customWidth="1"/>
    <col min="6919" max="6919" width="11.5" style="35" customWidth="1"/>
    <col min="6920" max="6920" width="7.875" style="35" customWidth="1"/>
    <col min="6921" max="6921" width="10.5" style="35" customWidth="1"/>
    <col min="6922" max="6922" width="7.625" style="35" customWidth="1"/>
    <col min="6923" max="6923" width="6.75" style="35" customWidth="1"/>
    <col min="6924" max="6924" width="9" style="35"/>
    <col min="6925" max="6925" width="11.125" style="35" bestFit="1" customWidth="1"/>
    <col min="6926" max="6927" width="11.625" style="35" bestFit="1" customWidth="1"/>
    <col min="6928" max="7163" width="9" style="35"/>
    <col min="7164" max="7164" width="7.25" style="35" customWidth="1"/>
    <col min="7165" max="7165" width="6.625" style="35" customWidth="1"/>
    <col min="7166" max="7166" width="9.125" style="35" customWidth="1"/>
    <col min="7167" max="7167" width="9.25" style="35" customWidth="1"/>
    <col min="7168" max="7168" width="9.375" style="35" customWidth="1"/>
    <col min="7169" max="7169" width="9.5" style="35" customWidth="1"/>
    <col min="7170" max="7170" width="9.25" style="35" customWidth="1"/>
    <col min="7171" max="7171" width="10" style="35" customWidth="1"/>
    <col min="7172" max="7173" width="9.25" style="35" customWidth="1"/>
    <col min="7174" max="7174" width="10.625" style="35" customWidth="1"/>
    <col min="7175" max="7175" width="11.5" style="35" customWidth="1"/>
    <col min="7176" max="7176" width="7.875" style="35" customWidth="1"/>
    <col min="7177" max="7177" width="10.5" style="35" customWidth="1"/>
    <col min="7178" max="7178" width="7.625" style="35" customWidth="1"/>
    <col min="7179" max="7179" width="6.75" style="35" customWidth="1"/>
    <col min="7180" max="7180" width="9" style="35"/>
    <col min="7181" max="7181" width="11.125" style="35" bestFit="1" customWidth="1"/>
    <col min="7182" max="7183" width="11.625" style="35" bestFit="1" customWidth="1"/>
    <col min="7184" max="7419" width="9" style="35"/>
    <col min="7420" max="7420" width="7.25" style="35" customWidth="1"/>
    <col min="7421" max="7421" width="6.625" style="35" customWidth="1"/>
    <col min="7422" max="7422" width="9.125" style="35" customWidth="1"/>
    <col min="7423" max="7423" width="9.25" style="35" customWidth="1"/>
    <col min="7424" max="7424" width="9.375" style="35" customWidth="1"/>
    <col min="7425" max="7425" width="9.5" style="35" customWidth="1"/>
    <col min="7426" max="7426" width="9.25" style="35" customWidth="1"/>
    <col min="7427" max="7427" width="10" style="35" customWidth="1"/>
    <col min="7428" max="7429" width="9.25" style="35" customWidth="1"/>
    <col min="7430" max="7430" width="10.625" style="35" customWidth="1"/>
    <col min="7431" max="7431" width="11.5" style="35" customWidth="1"/>
    <col min="7432" max="7432" width="7.875" style="35" customWidth="1"/>
    <col min="7433" max="7433" width="10.5" style="35" customWidth="1"/>
    <col min="7434" max="7434" width="7.625" style="35" customWidth="1"/>
    <col min="7435" max="7435" width="6.75" style="35" customWidth="1"/>
    <col min="7436" max="7436" width="9" style="35"/>
    <col min="7437" max="7437" width="11.125" style="35" bestFit="1" customWidth="1"/>
    <col min="7438" max="7439" width="11.625" style="35" bestFit="1" customWidth="1"/>
    <col min="7440" max="7675" width="9" style="35"/>
    <col min="7676" max="7676" width="7.25" style="35" customWidth="1"/>
    <col min="7677" max="7677" width="6.625" style="35" customWidth="1"/>
    <col min="7678" max="7678" width="9.125" style="35" customWidth="1"/>
    <col min="7679" max="7679" width="9.25" style="35" customWidth="1"/>
    <col min="7680" max="7680" width="9.375" style="35" customWidth="1"/>
    <col min="7681" max="7681" width="9.5" style="35" customWidth="1"/>
    <col min="7682" max="7682" width="9.25" style="35" customWidth="1"/>
    <col min="7683" max="7683" width="10" style="35" customWidth="1"/>
    <col min="7684" max="7685" width="9.25" style="35" customWidth="1"/>
    <col min="7686" max="7686" width="10.625" style="35" customWidth="1"/>
    <col min="7687" max="7687" width="11.5" style="35" customWidth="1"/>
    <col min="7688" max="7688" width="7.875" style="35" customWidth="1"/>
    <col min="7689" max="7689" width="10.5" style="35" customWidth="1"/>
    <col min="7690" max="7690" width="7.625" style="35" customWidth="1"/>
    <col min="7691" max="7691" width="6.75" style="35" customWidth="1"/>
    <col min="7692" max="7692" width="9" style="35"/>
    <col min="7693" max="7693" width="11.125" style="35" bestFit="1" customWidth="1"/>
    <col min="7694" max="7695" width="11.625" style="35" bestFit="1" customWidth="1"/>
    <col min="7696" max="7931" width="9" style="35"/>
    <col min="7932" max="7932" width="7.25" style="35" customWidth="1"/>
    <col min="7933" max="7933" width="6.625" style="35" customWidth="1"/>
    <col min="7934" max="7934" width="9.125" style="35" customWidth="1"/>
    <col min="7935" max="7935" width="9.25" style="35" customWidth="1"/>
    <col min="7936" max="7936" width="9.375" style="35" customWidth="1"/>
    <col min="7937" max="7937" width="9.5" style="35" customWidth="1"/>
    <col min="7938" max="7938" width="9.25" style="35" customWidth="1"/>
    <col min="7939" max="7939" width="10" style="35" customWidth="1"/>
    <col min="7940" max="7941" width="9.25" style="35" customWidth="1"/>
    <col min="7942" max="7942" width="10.625" style="35" customWidth="1"/>
    <col min="7943" max="7943" width="11.5" style="35" customWidth="1"/>
    <col min="7944" max="7944" width="7.875" style="35" customWidth="1"/>
    <col min="7945" max="7945" width="10.5" style="35" customWidth="1"/>
    <col min="7946" max="7946" width="7.625" style="35" customWidth="1"/>
    <col min="7947" max="7947" width="6.75" style="35" customWidth="1"/>
    <col min="7948" max="7948" width="9" style="35"/>
    <col min="7949" max="7949" width="11.125" style="35" bestFit="1" customWidth="1"/>
    <col min="7950" max="7951" width="11.625" style="35" bestFit="1" customWidth="1"/>
    <col min="7952" max="8187" width="9" style="35"/>
    <col min="8188" max="8188" width="7.25" style="35" customWidth="1"/>
    <col min="8189" max="8189" width="6.625" style="35" customWidth="1"/>
    <col min="8190" max="8190" width="9.125" style="35" customWidth="1"/>
    <col min="8191" max="8191" width="9.25" style="35" customWidth="1"/>
    <col min="8192" max="8192" width="9.375" style="35" customWidth="1"/>
    <col min="8193" max="8193" width="9.5" style="35" customWidth="1"/>
    <col min="8194" max="8194" width="9.25" style="35" customWidth="1"/>
    <col min="8195" max="8195" width="10" style="35" customWidth="1"/>
    <col min="8196" max="8197" width="9.25" style="35" customWidth="1"/>
    <col min="8198" max="8198" width="10.625" style="35" customWidth="1"/>
    <col min="8199" max="8199" width="11.5" style="35" customWidth="1"/>
    <col min="8200" max="8200" width="7.875" style="35" customWidth="1"/>
    <col min="8201" max="8201" width="10.5" style="35" customWidth="1"/>
    <col min="8202" max="8202" width="7.625" style="35" customWidth="1"/>
    <col min="8203" max="8203" width="6.75" style="35" customWidth="1"/>
    <col min="8204" max="8204" width="9" style="35"/>
    <col min="8205" max="8205" width="11.125" style="35" bestFit="1" customWidth="1"/>
    <col min="8206" max="8207" width="11.625" style="35" bestFit="1" customWidth="1"/>
    <col min="8208" max="8443" width="9" style="35"/>
    <col min="8444" max="8444" width="7.25" style="35" customWidth="1"/>
    <col min="8445" max="8445" width="6.625" style="35" customWidth="1"/>
    <col min="8446" max="8446" width="9.125" style="35" customWidth="1"/>
    <col min="8447" max="8447" width="9.25" style="35" customWidth="1"/>
    <col min="8448" max="8448" width="9.375" style="35" customWidth="1"/>
    <col min="8449" max="8449" width="9.5" style="35" customWidth="1"/>
    <col min="8450" max="8450" width="9.25" style="35" customWidth="1"/>
    <col min="8451" max="8451" width="10" style="35" customWidth="1"/>
    <col min="8452" max="8453" width="9.25" style="35" customWidth="1"/>
    <col min="8454" max="8454" width="10.625" style="35" customWidth="1"/>
    <col min="8455" max="8455" width="11.5" style="35" customWidth="1"/>
    <col min="8456" max="8456" width="7.875" style="35" customWidth="1"/>
    <col min="8457" max="8457" width="10.5" style="35" customWidth="1"/>
    <col min="8458" max="8458" width="7.625" style="35" customWidth="1"/>
    <col min="8459" max="8459" width="6.75" style="35" customWidth="1"/>
    <col min="8460" max="8460" width="9" style="35"/>
    <col min="8461" max="8461" width="11.125" style="35" bestFit="1" customWidth="1"/>
    <col min="8462" max="8463" width="11.625" style="35" bestFit="1" customWidth="1"/>
    <col min="8464" max="8699" width="9" style="35"/>
    <col min="8700" max="8700" width="7.25" style="35" customWidth="1"/>
    <col min="8701" max="8701" width="6.625" style="35" customWidth="1"/>
    <col min="8702" max="8702" width="9.125" style="35" customWidth="1"/>
    <col min="8703" max="8703" width="9.25" style="35" customWidth="1"/>
    <col min="8704" max="8704" width="9.375" style="35" customWidth="1"/>
    <col min="8705" max="8705" width="9.5" style="35" customWidth="1"/>
    <col min="8706" max="8706" width="9.25" style="35" customWidth="1"/>
    <col min="8707" max="8707" width="10" style="35" customWidth="1"/>
    <col min="8708" max="8709" width="9.25" style="35" customWidth="1"/>
    <col min="8710" max="8710" width="10.625" style="35" customWidth="1"/>
    <col min="8711" max="8711" width="11.5" style="35" customWidth="1"/>
    <col min="8712" max="8712" width="7.875" style="35" customWidth="1"/>
    <col min="8713" max="8713" width="10.5" style="35" customWidth="1"/>
    <col min="8714" max="8714" width="7.625" style="35" customWidth="1"/>
    <col min="8715" max="8715" width="6.75" style="35" customWidth="1"/>
    <col min="8716" max="8716" width="9" style="35"/>
    <col min="8717" max="8717" width="11.125" style="35" bestFit="1" customWidth="1"/>
    <col min="8718" max="8719" width="11.625" style="35" bestFit="1" customWidth="1"/>
    <col min="8720" max="8955" width="9" style="35"/>
    <col min="8956" max="8956" width="7.25" style="35" customWidth="1"/>
    <col min="8957" max="8957" width="6.625" style="35" customWidth="1"/>
    <col min="8958" max="8958" width="9.125" style="35" customWidth="1"/>
    <col min="8959" max="8959" width="9.25" style="35" customWidth="1"/>
    <col min="8960" max="8960" width="9.375" style="35" customWidth="1"/>
    <col min="8961" max="8961" width="9.5" style="35" customWidth="1"/>
    <col min="8962" max="8962" width="9.25" style="35" customWidth="1"/>
    <col min="8963" max="8963" width="10" style="35" customWidth="1"/>
    <col min="8964" max="8965" width="9.25" style="35" customWidth="1"/>
    <col min="8966" max="8966" width="10.625" style="35" customWidth="1"/>
    <col min="8967" max="8967" width="11.5" style="35" customWidth="1"/>
    <col min="8968" max="8968" width="7.875" style="35" customWidth="1"/>
    <col min="8969" max="8969" width="10.5" style="35" customWidth="1"/>
    <col min="8970" max="8970" width="7.625" style="35" customWidth="1"/>
    <col min="8971" max="8971" width="6.75" style="35" customWidth="1"/>
    <col min="8972" max="8972" width="9" style="35"/>
    <col min="8973" max="8973" width="11.125" style="35" bestFit="1" customWidth="1"/>
    <col min="8974" max="8975" width="11.625" style="35" bestFit="1" customWidth="1"/>
    <col min="8976" max="9211" width="9" style="35"/>
    <col min="9212" max="9212" width="7.25" style="35" customWidth="1"/>
    <col min="9213" max="9213" width="6.625" style="35" customWidth="1"/>
    <col min="9214" max="9214" width="9.125" style="35" customWidth="1"/>
    <col min="9215" max="9215" width="9.25" style="35" customWidth="1"/>
    <col min="9216" max="9216" width="9.375" style="35" customWidth="1"/>
    <col min="9217" max="9217" width="9.5" style="35" customWidth="1"/>
    <col min="9218" max="9218" width="9.25" style="35" customWidth="1"/>
    <col min="9219" max="9219" width="10" style="35" customWidth="1"/>
    <col min="9220" max="9221" width="9.25" style="35" customWidth="1"/>
    <col min="9222" max="9222" width="10.625" style="35" customWidth="1"/>
    <col min="9223" max="9223" width="11.5" style="35" customWidth="1"/>
    <col min="9224" max="9224" width="7.875" style="35" customWidth="1"/>
    <col min="9225" max="9225" width="10.5" style="35" customWidth="1"/>
    <col min="9226" max="9226" width="7.625" style="35" customWidth="1"/>
    <col min="9227" max="9227" width="6.75" style="35" customWidth="1"/>
    <col min="9228" max="9228" width="9" style="35"/>
    <col min="9229" max="9229" width="11.125" style="35" bestFit="1" customWidth="1"/>
    <col min="9230" max="9231" width="11.625" style="35" bestFit="1" customWidth="1"/>
    <col min="9232" max="9467" width="9" style="35"/>
    <col min="9468" max="9468" width="7.25" style="35" customWidth="1"/>
    <col min="9469" max="9469" width="6.625" style="35" customWidth="1"/>
    <col min="9470" max="9470" width="9.125" style="35" customWidth="1"/>
    <col min="9471" max="9471" width="9.25" style="35" customWidth="1"/>
    <col min="9472" max="9472" width="9.375" style="35" customWidth="1"/>
    <col min="9473" max="9473" width="9.5" style="35" customWidth="1"/>
    <col min="9474" max="9474" width="9.25" style="35" customWidth="1"/>
    <col min="9475" max="9475" width="10" style="35" customWidth="1"/>
    <col min="9476" max="9477" width="9.25" style="35" customWidth="1"/>
    <col min="9478" max="9478" width="10.625" style="35" customWidth="1"/>
    <col min="9479" max="9479" width="11.5" style="35" customWidth="1"/>
    <col min="9480" max="9480" width="7.875" style="35" customWidth="1"/>
    <col min="9481" max="9481" width="10.5" style="35" customWidth="1"/>
    <col min="9482" max="9482" width="7.625" style="35" customWidth="1"/>
    <col min="9483" max="9483" width="6.75" style="35" customWidth="1"/>
    <col min="9484" max="9484" width="9" style="35"/>
    <col min="9485" max="9485" width="11.125" style="35" bestFit="1" customWidth="1"/>
    <col min="9486" max="9487" width="11.625" style="35" bestFit="1" customWidth="1"/>
    <col min="9488" max="9723" width="9" style="35"/>
    <col min="9724" max="9724" width="7.25" style="35" customWidth="1"/>
    <col min="9725" max="9725" width="6.625" style="35" customWidth="1"/>
    <col min="9726" max="9726" width="9.125" style="35" customWidth="1"/>
    <col min="9727" max="9727" width="9.25" style="35" customWidth="1"/>
    <col min="9728" max="9728" width="9.375" style="35" customWidth="1"/>
    <col min="9729" max="9729" width="9.5" style="35" customWidth="1"/>
    <col min="9730" max="9730" width="9.25" style="35" customWidth="1"/>
    <col min="9731" max="9731" width="10" style="35" customWidth="1"/>
    <col min="9732" max="9733" width="9.25" style="35" customWidth="1"/>
    <col min="9734" max="9734" width="10.625" style="35" customWidth="1"/>
    <col min="9735" max="9735" width="11.5" style="35" customWidth="1"/>
    <col min="9736" max="9736" width="7.875" style="35" customWidth="1"/>
    <col min="9737" max="9737" width="10.5" style="35" customWidth="1"/>
    <col min="9738" max="9738" width="7.625" style="35" customWidth="1"/>
    <col min="9739" max="9739" width="6.75" style="35" customWidth="1"/>
    <col min="9740" max="9740" width="9" style="35"/>
    <col min="9741" max="9741" width="11.125" style="35" bestFit="1" customWidth="1"/>
    <col min="9742" max="9743" width="11.625" style="35" bestFit="1" customWidth="1"/>
    <col min="9744" max="9979" width="9" style="35"/>
    <col min="9980" max="9980" width="7.25" style="35" customWidth="1"/>
    <col min="9981" max="9981" width="6.625" style="35" customWidth="1"/>
    <col min="9982" max="9982" width="9.125" style="35" customWidth="1"/>
    <col min="9983" max="9983" width="9.25" style="35" customWidth="1"/>
    <col min="9984" max="9984" width="9.375" style="35" customWidth="1"/>
    <col min="9985" max="9985" width="9.5" style="35" customWidth="1"/>
    <col min="9986" max="9986" width="9.25" style="35" customWidth="1"/>
    <col min="9987" max="9987" width="10" style="35" customWidth="1"/>
    <col min="9988" max="9989" width="9.25" style="35" customWidth="1"/>
    <col min="9990" max="9990" width="10.625" style="35" customWidth="1"/>
    <col min="9991" max="9991" width="11.5" style="35" customWidth="1"/>
    <col min="9992" max="9992" width="7.875" style="35" customWidth="1"/>
    <col min="9993" max="9993" width="10.5" style="35" customWidth="1"/>
    <col min="9994" max="9994" width="7.625" style="35" customWidth="1"/>
    <col min="9995" max="9995" width="6.75" style="35" customWidth="1"/>
    <col min="9996" max="9996" width="9" style="35"/>
    <col min="9997" max="9997" width="11.125" style="35" bestFit="1" customWidth="1"/>
    <col min="9998" max="9999" width="11.625" style="35" bestFit="1" customWidth="1"/>
    <col min="10000" max="10235" width="9" style="35"/>
    <col min="10236" max="10236" width="7.25" style="35" customWidth="1"/>
    <col min="10237" max="10237" width="6.625" style="35" customWidth="1"/>
    <col min="10238" max="10238" width="9.125" style="35" customWidth="1"/>
    <col min="10239" max="10239" width="9.25" style="35" customWidth="1"/>
    <col min="10240" max="10240" width="9.375" style="35" customWidth="1"/>
    <col min="10241" max="10241" width="9.5" style="35" customWidth="1"/>
    <col min="10242" max="10242" width="9.25" style="35" customWidth="1"/>
    <col min="10243" max="10243" width="10" style="35" customWidth="1"/>
    <col min="10244" max="10245" width="9.25" style="35" customWidth="1"/>
    <col min="10246" max="10246" width="10.625" style="35" customWidth="1"/>
    <col min="10247" max="10247" width="11.5" style="35" customWidth="1"/>
    <col min="10248" max="10248" width="7.875" style="35" customWidth="1"/>
    <col min="10249" max="10249" width="10.5" style="35" customWidth="1"/>
    <col min="10250" max="10250" width="7.625" style="35" customWidth="1"/>
    <col min="10251" max="10251" width="6.75" style="35" customWidth="1"/>
    <col min="10252" max="10252" width="9" style="35"/>
    <col min="10253" max="10253" width="11.125" style="35" bestFit="1" customWidth="1"/>
    <col min="10254" max="10255" width="11.625" style="35" bestFit="1" customWidth="1"/>
    <col min="10256" max="10491" width="9" style="35"/>
    <col min="10492" max="10492" width="7.25" style="35" customWidth="1"/>
    <col min="10493" max="10493" width="6.625" style="35" customWidth="1"/>
    <col min="10494" max="10494" width="9.125" style="35" customWidth="1"/>
    <col min="10495" max="10495" width="9.25" style="35" customWidth="1"/>
    <col min="10496" max="10496" width="9.375" style="35" customWidth="1"/>
    <col min="10497" max="10497" width="9.5" style="35" customWidth="1"/>
    <col min="10498" max="10498" width="9.25" style="35" customWidth="1"/>
    <col min="10499" max="10499" width="10" style="35" customWidth="1"/>
    <col min="10500" max="10501" width="9.25" style="35" customWidth="1"/>
    <col min="10502" max="10502" width="10.625" style="35" customWidth="1"/>
    <col min="10503" max="10503" width="11.5" style="35" customWidth="1"/>
    <col min="10504" max="10504" width="7.875" style="35" customWidth="1"/>
    <col min="10505" max="10505" width="10.5" style="35" customWidth="1"/>
    <col min="10506" max="10506" width="7.625" style="35" customWidth="1"/>
    <col min="10507" max="10507" width="6.75" style="35" customWidth="1"/>
    <col min="10508" max="10508" width="9" style="35"/>
    <col min="10509" max="10509" width="11.125" style="35" bestFit="1" customWidth="1"/>
    <col min="10510" max="10511" width="11.625" style="35" bestFit="1" customWidth="1"/>
    <col min="10512" max="10747" width="9" style="35"/>
    <col min="10748" max="10748" width="7.25" style="35" customWidth="1"/>
    <col min="10749" max="10749" width="6.625" style="35" customWidth="1"/>
    <col min="10750" max="10750" width="9.125" style="35" customWidth="1"/>
    <col min="10751" max="10751" width="9.25" style="35" customWidth="1"/>
    <col min="10752" max="10752" width="9.375" style="35" customWidth="1"/>
    <col min="10753" max="10753" width="9.5" style="35" customWidth="1"/>
    <col min="10754" max="10754" width="9.25" style="35" customWidth="1"/>
    <col min="10755" max="10755" width="10" style="35" customWidth="1"/>
    <col min="10756" max="10757" width="9.25" style="35" customWidth="1"/>
    <col min="10758" max="10758" width="10.625" style="35" customWidth="1"/>
    <col min="10759" max="10759" width="11.5" style="35" customWidth="1"/>
    <col min="10760" max="10760" width="7.875" style="35" customWidth="1"/>
    <col min="10761" max="10761" width="10.5" style="35" customWidth="1"/>
    <col min="10762" max="10762" width="7.625" style="35" customWidth="1"/>
    <col min="10763" max="10763" width="6.75" style="35" customWidth="1"/>
    <col min="10764" max="10764" width="9" style="35"/>
    <col min="10765" max="10765" width="11.125" style="35" bestFit="1" customWidth="1"/>
    <col min="10766" max="10767" width="11.625" style="35" bestFit="1" customWidth="1"/>
    <col min="10768" max="11003" width="9" style="35"/>
    <col min="11004" max="11004" width="7.25" style="35" customWidth="1"/>
    <col min="11005" max="11005" width="6.625" style="35" customWidth="1"/>
    <col min="11006" max="11006" width="9.125" style="35" customWidth="1"/>
    <col min="11007" max="11007" width="9.25" style="35" customWidth="1"/>
    <col min="11008" max="11008" width="9.375" style="35" customWidth="1"/>
    <col min="11009" max="11009" width="9.5" style="35" customWidth="1"/>
    <col min="11010" max="11010" width="9.25" style="35" customWidth="1"/>
    <col min="11011" max="11011" width="10" style="35" customWidth="1"/>
    <col min="11012" max="11013" width="9.25" style="35" customWidth="1"/>
    <col min="11014" max="11014" width="10.625" style="35" customWidth="1"/>
    <col min="11015" max="11015" width="11.5" style="35" customWidth="1"/>
    <col min="11016" max="11016" width="7.875" style="35" customWidth="1"/>
    <col min="11017" max="11017" width="10.5" style="35" customWidth="1"/>
    <col min="11018" max="11018" width="7.625" style="35" customWidth="1"/>
    <col min="11019" max="11019" width="6.75" style="35" customWidth="1"/>
    <col min="11020" max="11020" width="9" style="35"/>
    <col min="11021" max="11021" width="11.125" style="35" bestFit="1" customWidth="1"/>
    <col min="11022" max="11023" width="11.625" style="35" bestFit="1" customWidth="1"/>
    <col min="11024" max="11259" width="9" style="35"/>
    <col min="11260" max="11260" width="7.25" style="35" customWidth="1"/>
    <col min="11261" max="11261" width="6.625" style="35" customWidth="1"/>
    <col min="11262" max="11262" width="9.125" style="35" customWidth="1"/>
    <col min="11263" max="11263" width="9.25" style="35" customWidth="1"/>
    <col min="11264" max="11264" width="9.375" style="35" customWidth="1"/>
    <col min="11265" max="11265" width="9.5" style="35" customWidth="1"/>
    <col min="11266" max="11266" width="9.25" style="35" customWidth="1"/>
    <col min="11267" max="11267" width="10" style="35" customWidth="1"/>
    <col min="11268" max="11269" width="9.25" style="35" customWidth="1"/>
    <col min="11270" max="11270" width="10.625" style="35" customWidth="1"/>
    <col min="11271" max="11271" width="11.5" style="35" customWidth="1"/>
    <col min="11272" max="11272" width="7.875" style="35" customWidth="1"/>
    <col min="11273" max="11273" width="10.5" style="35" customWidth="1"/>
    <col min="11274" max="11274" width="7.625" style="35" customWidth="1"/>
    <col min="11275" max="11275" width="6.75" style="35" customWidth="1"/>
    <col min="11276" max="11276" width="9" style="35"/>
    <col min="11277" max="11277" width="11.125" style="35" bestFit="1" customWidth="1"/>
    <col min="11278" max="11279" width="11.625" style="35" bestFit="1" customWidth="1"/>
    <col min="11280" max="11515" width="9" style="35"/>
    <col min="11516" max="11516" width="7.25" style="35" customWidth="1"/>
    <col min="11517" max="11517" width="6.625" style="35" customWidth="1"/>
    <col min="11518" max="11518" width="9.125" style="35" customWidth="1"/>
    <col min="11519" max="11519" width="9.25" style="35" customWidth="1"/>
    <col min="11520" max="11520" width="9.375" style="35" customWidth="1"/>
    <col min="11521" max="11521" width="9.5" style="35" customWidth="1"/>
    <col min="11522" max="11522" width="9.25" style="35" customWidth="1"/>
    <col min="11523" max="11523" width="10" style="35" customWidth="1"/>
    <col min="11524" max="11525" width="9.25" style="35" customWidth="1"/>
    <col min="11526" max="11526" width="10.625" style="35" customWidth="1"/>
    <col min="11527" max="11527" width="11.5" style="35" customWidth="1"/>
    <col min="11528" max="11528" width="7.875" style="35" customWidth="1"/>
    <col min="11529" max="11529" width="10.5" style="35" customWidth="1"/>
    <col min="11530" max="11530" width="7.625" style="35" customWidth="1"/>
    <col min="11531" max="11531" width="6.75" style="35" customWidth="1"/>
    <col min="11532" max="11532" width="9" style="35"/>
    <col min="11533" max="11533" width="11.125" style="35" bestFit="1" customWidth="1"/>
    <col min="11534" max="11535" width="11.625" style="35" bestFit="1" customWidth="1"/>
    <col min="11536" max="11771" width="9" style="35"/>
    <col min="11772" max="11772" width="7.25" style="35" customWidth="1"/>
    <col min="11773" max="11773" width="6.625" style="35" customWidth="1"/>
    <col min="11774" max="11774" width="9.125" style="35" customWidth="1"/>
    <col min="11775" max="11775" width="9.25" style="35" customWidth="1"/>
    <col min="11776" max="11776" width="9.375" style="35" customWidth="1"/>
    <col min="11777" max="11777" width="9.5" style="35" customWidth="1"/>
    <col min="11778" max="11778" width="9.25" style="35" customWidth="1"/>
    <col min="11779" max="11779" width="10" style="35" customWidth="1"/>
    <col min="11780" max="11781" width="9.25" style="35" customWidth="1"/>
    <col min="11782" max="11782" width="10.625" style="35" customWidth="1"/>
    <col min="11783" max="11783" width="11.5" style="35" customWidth="1"/>
    <col min="11784" max="11784" width="7.875" style="35" customWidth="1"/>
    <col min="11785" max="11785" width="10.5" style="35" customWidth="1"/>
    <col min="11786" max="11786" width="7.625" style="35" customWidth="1"/>
    <col min="11787" max="11787" width="6.75" style="35" customWidth="1"/>
    <col min="11788" max="11788" width="9" style="35"/>
    <col min="11789" max="11789" width="11.125" style="35" bestFit="1" customWidth="1"/>
    <col min="11790" max="11791" width="11.625" style="35" bestFit="1" customWidth="1"/>
    <col min="11792" max="12027" width="9" style="35"/>
    <col min="12028" max="12028" width="7.25" style="35" customWidth="1"/>
    <col min="12029" max="12029" width="6.625" style="35" customWidth="1"/>
    <col min="12030" max="12030" width="9.125" style="35" customWidth="1"/>
    <col min="12031" max="12031" width="9.25" style="35" customWidth="1"/>
    <col min="12032" max="12032" width="9.375" style="35" customWidth="1"/>
    <col min="12033" max="12033" width="9.5" style="35" customWidth="1"/>
    <col min="12034" max="12034" width="9.25" style="35" customWidth="1"/>
    <col min="12035" max="12035" width="10" style="35" customWidth="1"/>
    <col min="12036" max="12037" width="9.25" style="35" customWidth="1"/>
    <col min="12038" max="12038" width="10.625" style="35" customWidth="1"/>
    <col min="12039" max="12039" width="11.5" style="35" customWidth="1"/>
    <col min="12040" max="12040" width="7.875" style="35" customWidth="1"/>
    <col min="12041" max="12041" width="10.5" style="35" customWidth="1"/>
    <col min="12042" max="12042" width="7.625" style="35" customWidth="1"/>
    <col min="12043" max="12043" width="6.75" style="35" customWidth="1"/>
    <col min="12044" max="12044" width="9" style="35"/>
    <col min="12045" max="12045" width="11.125" style="35" bestFit="1" customWidth="1"/>
    <col min="12046" max="12047" width="11.625" style="35" bestFit="1" customWidth="1"/>
    <col min="12048" max="12283" width="9" style="35"/>
    <col min="12284" max="12284" width="7.25" style="35" customWidth="1"/>
    <col min="12285" max="12285" width="6.625" style="35" customWidth="1"/>
    <col min="12286" max="12286" width="9.125" style="35" customWidth="1"/>
    <col min="12287" max="12287" width="9.25" style="35" customWidth="1"/>
    <col min="12288" max="12288" width="9.375" style="35" customWidth="1"/>
    <col min="12289" max="12289" width="9.5" style="35" customWidth="1"/>
    <col min="12290" max="12290" width="9.25" style="35" customWidth="1"/>
    <col min="12291" max="12291" width="10" style="35" customWidth="1"/>
    <col min="12292" max="12293" width="9.25" style="35" customWidth="1"/>
    <col min="12294" max="12294" width="10.625" style="35" customWidth="1"/>
    <col min="12295" max="12295" width="11.5" style="35" customWidth="1"/>
    <col min="12296" max="12296" width="7.875" style="35" customWidth="1"/>
    <col min="12297" max="12297" width="10.5" style="35" customWidth="1"/>
    <col min="12298" max="12298" width="7.625" style="35" customWidth="1"/>
    <col min="12299" max="12299" width="6.75" style="35" customWidth="1"/>
    <col min="12300" max="12300" width="9" style="35"/>
    <col min="12301" max="12301" width="11.125" style="35" bestFit="1" customWidth="1"/>
    <col min="12302" max="12303" width="11.625" style="35" bestFit="1" customWidth="1"/>
    <col min="12304" max="12539" width="9" style="35"/>
    <col min="12540" max="12540" width="7.25" style="35" customWidth="1"/>
    <col min="12541" max="12541" width="6.625" style="35" customWidth="1"/>
    <col min="12542" max="12542" width="9.125" style="35" customWidth="1"/>
    <col min="12543" max="12543" width="9.25" style="35" customWidth="1"/>
    <col min="12544" max="12544" width="9.375" style="35" customWidth="1"/>
    <col min="12545" max="12545" width="9.5" style="35" customWidth="1"/>
    <col min="12546" max="12546" width="9.25" style="35" customWidth="1"/>
    <col min="12547" max="12547" width="10" style="35" customWidth="1"/>
    <col min="12548" max="12549" width="9.25" style="35" customWidth="1"/>
    <col min="12550" max="12550" width="10.625" style="35" customWidth="1"/>
    <col min="12551" max="12551" width="11.5" style="35" customWidth="1"/>
    <col min="12552" max="12552" width="7.875" style="35" customWidth="1"/>
    <col min="12553" max="12553" width="10.5" style="35" customWidth="1"/>
    <col min="12554" max="12554" width="7.625" style="35" customWidth="1"/>
    <col min="12555" max="12555" width="6.75" style="35" customWidth="1"/>
    <col min="12556" max="12556" width="9" style="35"/>
    <col min="12557" max="12557" width="11.125" style="35" bestFit="1" customWidth="1"/>
    <col min="12558" max="12559" width="11.625" style="35" bestFit="1" customWidth="1"/>
    <col min="12560" max="12795" width="9" style="35"/>
    <col min="12796" max="12796" width="7.25" style="35" customWidth="1"/>
    <col min="12797" max="12797" width="6.625" style="35" customWidth="1"/>
    <col min="12798" max="12798" width="9.125" style="35" customWidth="1"/>
    <col min="12799" max="12799" width="9.25" style="35" customWidth="1"/>
    <col min="12800" max="12800" width="9.375" style="35" customWidth="1"/>
    <col min="12801" max="12801" width="9.5" style="35" customWidth="1"/>
    <col min="12802" max="12802" width="9.25" style="35" customWidth="1"/>
    <col min="12803" max="12803" width="10" style="35" customWidth="1"/>
    <col min="12804" max="12805" width="9.25" style="35" customWidth="1"/>
    <col min="12806" max="12806" width="10.625" style="35" customWidth="1"/>
    <col min="12807" max="12807" width="11.5" style="35" customWidth="1"/>
    <col min="12808" max="12808" width="7.875" style="35" customWidth="1"/>
    <col min="12809" max="12809" width="10.5" style="35" customWidth="1"/>
    <col min="12810" max="12810" width="7.625" style="35" customWidth="1"/>
    <col min="12811" max="12811" width="6.75" style="35" customWidth="1"/>
    <col min="12812" max="12812" width="9" style="35"/>
    <col min="12813" max="12813" width="11.125" style="35" bestFit="1" customWidth="1"/>
    <col min="12814" max="12815" width="11.625" style="35" bestFit="1" customWidth="1"/>
    <col min="12816" max="13051" width="9" style="35"/>
    <col min="13052" max="13052" width="7.25" style="35" customWidth="1"/>
    <col min="13053" max="13053" width="6.625" style="35" customWidth="1"/>
    <col min="13054" max="13054" width="9.125" style="35" customWidth="1"/>
    <col min="13055" max="13055" width="9.25" style="35" customWidth="1"/>
    <col min="13056" max="13056" width="9.375" style="35" customWidth="1"/>
    <col min="13057" max="13057" width="9.5" style="35" customWidth="1"/>
    <col min="13058" max="13058" width="9.25" style="35" customWidth="1"/>
    <col min="13059" max="13059" width="10" style="35" customWidth="1"/>
    <col min="13060" max="13061" width="9.25" style="35" customWidth="1"/>
    <col min="13062" max="13062" width="10.625" style="35" customWidth="1"/>
    <col min="13063" max="13063" width="11.5" style="35" customWidth="1"/>
    <col min="13064" max="13064" width="7.875" style="35" customWidth="1"/>
    <col min="13065" max="13065" width="10.5" style="35" customWidth="1"/>
    <col min="13066" max="13066" width="7.625" style="35" customWidth="1"/>
    <col min="13067" max="13067" width="6.75" style="35" customWidth="1"/>
    <col min="13068" max="13068" width="9" style="35"/>
    <col min="13069" max="13069" width="11.125" style="35" bestFit="1" customWidth="1"/>
    <col min="13070" max="13071" width="11.625" style="35" bestFit="1" customWidth="1"/>
    <col min="13072" max="13307" width="9" style="35"/>
    <col min="13308" max="13308" width="7.25" style="35" customWidth="1"/>
    <col min="13309" max="13309" width="6.625" style="35" customWidth="1"/>
    <col min="13310" max="13310" width="9.125" style="35" customWidth="1"/>
    <col min="13311" max="13311" width="9.25" style="35" customWidth="1"/>
    <col min="13312" max="13312" width="9.375" style="35" customWidth="1"/>
    <col min="13313" max="13313" width="9.5" style="35" customWidth="1"/>
    <col min="13314" max="13314" width="9.25" style="35" customWidth="1"/>
    <col min="13315" max="13315" width="10" style="35" customWidth="1"/>
    <col min="13316" max="13317" width="9.25" style="35" customWidth="1"/>
    <col min="13318" max="13318" width="10.625" style="35" customWidth="1"/>
    <col min="13319" max="13319" width="11.5" style="35" customWidth="1"/>
    <col min="13320" max="13320" width="7.875" style="35" customWidth="1"/>
    <col min="13321" max="13321" width="10.5" style="35" customWidth="1"/>
    <col min="13322" max="13322" width="7.625" style="35" customWidth="1"/>
    <col min="13323" max="13323" width="6.75" style="35" customWidth="1"/>
    <col min="13324" max="13324" width="9" style="35"/>
    <col min="13325" max="13325" width="11.125" style="35" bestFit="1" customWidth="1"/>
    <col min="13326" max="13327" width="11.625" style="35" bestFit="1" customWidth="1"/>
    <col min="13328" max="13563" width="9" style="35"/>
    <col min="13564" max="13564" width="7.25" style="35" customWidth="1"/>
    <col min="13565" max="13565" width="6.625" style="35" customWidth="1"/>
    <col min="13566" max="13566" width="9.125" style="35" customWidth="1"/>
    <col min="13567" max="13567" width="9.25" style="35" customWidth="1"/>
    <col min="13568" max="13568" width="9.375" style="35" customWidth="1"/>
    <col min="13569" max="13569" width="9.5" style="35" customWidth="1"/>
    <col min="13570" max="13570" width="9.25" style="35" customWidth="1"/>
    <col min="13571" max="13571" width="10" style="35" customWidth="1"/>
    <col min="13572" max="13573" width="9.25" style="35" customWidth="1"/>
    <col min="13574" max="13574" width="10.625" style="35" customWidth="1"/>
    <col min="13575" max="13575" width="11.5" style="35" customWidth="1"/>
    <col min="13576" max="13576" width="7.875" style="35" customWidth="1"/>
    <col min="13577" max="13577" width="10.5" style="35" customWidth="1"/>
    <col min="13578" max="13578" width="7.625" style="35" customWidth="1"/>
    <col min="13579" max="13579" width="6.75" style="35" customWidth="1"/>
    <col min="13580" max="13580" width="9" style="35"/>
    <col min="13581" max="13581" width="11.125" style="35" bestFit="1" customWidth="1"/>
    <col min="13582" max="13583" width="11.625" style="35" bestFit="1" customWidth="1"/>
    <col min="13584" max="13819" width="9" style="35"/>
    <col min="13820" max="13820" width="7.25" style="35" customWidth="1"/>
    <col min="13821" max="13821" width="6.625" style="35" customWidth="1"/>
    <col min="13822" max="13822" width="9.125" style="35" customWidth="1"/>
    <col min="13823" max="13823" width="9.25" style="35" customWidth="1"/>
    <col min="13824" max="13824" width="9.375" style="35" customWidth="1"/>
    <col min="13825" max="13825" width="9.5" style="35" customWidth="1"/>
    <col min="13826" max="13826" width="9.25" style="35" customWidth="1"/>
    <col min="13827" max="13827" width="10" style="35" customWidth="1"/>
    <col min="13828" max="13829" width="9.25" style="35" customWidth="1"/>
    <col min="13830" max="13830" width="10.625" style="35" customWidth="1"/>
    <col min="13831" max="13831" width="11.5" style="35" customWidth="1"/>
    <col min="13832" max="13832" width="7.875" style="35" customWidth="1"/>
    <col min="13833" max="13833" width="10.5" style="35" customWidth="1"/>
    <col min="13834" max="13834" width="7.625" style="35" customWidth="1"/>
    <col min="13835" max="13835" width="6.75" style="35" customWidth="1"/>
    <col min="13836" max="13836" width="9" style="35"/>
    <col min="13837" max="13837" width="11.125" style="35" bestFit="1" customWidth="1"/>
    <col min="13838" max="13839" width="11.625" style="35" bestFit="1" customWidth="1"/>
    <col min="13840" max="14075" width="9" style="35"/>
    <col min="14076" max="14076" width="7.25" style="35" customWidth="1"/>
    <col min="14077" max="14077" width="6.625" style="35" customWidth="1"/>
    <col min="14078" max="14078" width="9.125" style="35" customWidth="1"/>
    <col min="14079" max="14079" width="9.25" style="35" customWidth="1"/>
    <col min="14080" max="14080" width="9.375" style="35" customWidth="1"/>
    <col min="14081" max="14081" width="9.5" style="35" customWidth="1"/>
    <col min="14082" max="14082" width="9.25" style="35" customWidth="1"/>
    <col min="14083" max="14083" width="10" style="35" customWidth="1"/>
    <col min="14084" max="14085" width="9.25" style="35" customWidth="1"/>
    <col min="14086" max="14086" width="10.625" style="35" customWidth="1"/>
    <col min="14087" max="14087" width="11.5" style="35" customWidth="1"/>
    <col min="14088" max="14088" width="7.875" style="35" customWidth="1"/>
    <col min="14089" max="14089" width="10.5" style="35" customWidth="1"/>
    <col min="14090" max="14090" width="7.625" style="35" customWidth="1"/>
    <col min="14091" max="14091" width="6.75" style="35" customWidth="1"/>
    <col min="14092" max="14092" width="9" style="35"/>
    <col min="14093" max="14093" width="11.125" style="35" bestFit="1" customWidth="1"/>
    <col min="14094" max="14095" width="11.625" style="35" bestFit="1" customWidth="1"/>
    <col min="14096" max="14331" width="9" style="35"/>
    <col min="14332" max="14332" width="7.25" style="35" customWidth="1"/>
    <col min="14333" max="14333" width="6.625" style="35" customWidth="1"/>
    <col min="14334" max="14334" width="9.125" style="35" customWidth="1"/>
    <col min="14335" max="14335" width="9.25" style="35" customWidth="1"/>
    <col min="14336" max="14336" width="9.375" style="35" customWidth="1"/>
    <col min="14337" max="14337" width="9.5" style="35" customWidth="1"/>
    <col min="14338" max="14338" width="9.25" style="35" customWidth="1"/>
    <col min="14339" max="14339" width="10" style="35" customWidth="1"/>
    <col min="14340" max="14341" width="9.25" style="35" customWidth="1"/>
    <col min="14342" max="14342" width="10.625" style="35" customWidth="1"/>
    <col min="14343" max="14343" width="11.5" style="35" customWidth="1"/>
    <col min="14344" max="14344" width="7.875" style="35" customWidth="1"/>
    <col min="14345" max="14345" width="10.5" style="35" customWidth="1"/>
    <col min="14346" max="14346" width="7.625" style="35" customWidth="1"/>
    <col min="14347" max="14347" width="6.75" style="35" customWidth="1"/>
    <col min="14348" max="14348" width="9" style="35"/>
    <col min="14349" max="14349" width="11.125" style="35" bestFit="1" customWidth="1"/>
    <col min="14350" max="14351" width="11.625" style="35" bestFit="1" customWidth="1"/>
    <col min="14352" max="14587" width="9" style="35"/>
    <col min="14588" max="14588" width="7.25" style="35" customWidth="1"/>
    <col min="14589" max="14589" width="6.625" style="35" customWidth="1"/>
    <col min="14590" max="14590" width="9.125" style="35" customWidth="1"/>
    <col min="14591" max="14591" width="9.25" style="35" customWidth="1"/>
    <col min="14592" max="14592" width="9.375" style="35" customWidth="1"/>
    <col min="14593" max="14593" width="9.5" style="35" customWidth="1"/>
    <col min="14594" max="14594" width="9.25" style="35" customWidth="1"/>
    <col min="14595" max="14595" width="10" style="35" customWidth="1"/>
    <col min="14596" max="14597" width="9.25" style="35" customWidth="1"/>
    <col min="14598" max="14598" width="10.625" style="35" customWidth="1"/>
    <col min="14599" max="14599" width="11.5" style="35" customWidth="1"/>
    <col min="14600" max="14600" width="7.875" style="35" customWidth="1"/>
    <col min="14601" max="14601" width="10.5" style="35" customWidth="1"/>
    <col min="14602" max="14602" width="7.625" style="35" customWidth="1"/>
    <col min="14603" max="14603" width="6.75" style="35" customWidth="1"/>
    <col min="14604" max="14604" width="9" style="35"/>
    <col min="14605" max="14605" width="11.125" style="35" bestFit="1" customWidth="1"/>
    <col min="14606" max="14607" width="11.625" style="35" bestFit="1" customWidth="1"/>
    <col min="14608" max="14843" width="9" style="35"/>
    <col min="14844" max="14844" width="7.25" style="35" customWidth="1"/>
    <col min="14845" max="14845" width="6.625" style="35" customWidth="1"/>
    <col min="14846" max="14846" width="9.125" style="35" customWidth="1"/>
    <col min="14847" max="14847" width="9.25" style="35" customWidth="1"/>
    <col min="14848" max="14848" width="9.375" style="35" customWidth="1"/>
    <col min="14849" max="14849" width="9.5" style="35" customWidth="1"/>
    <col min="14850" max="14850" width="9.25" style="35" customWidth="1"/>
    <col min="14851" max="14851" width="10" style="35" customWidth="1"/>
    <col min="14852" max="14853" width="9.25" style="35" customWidth="1"/>
    <col min="14854" max="14854" width="10.625" style="35" customWidth="1"/>
    <col min="14855" max="14855" width="11.5" style="35" customWidth="1"/>
    <col min="14856" max="14856" width="7.875" style="35" customWidth="1"/>
    <col min="14857" max="14857" width="10.5" style="35" customWidth="1"/>
    <col min="14858" max="14858" width="7.625" style="35" customWidth="1"/>
    <col min="14859" max="14859" width="6.75" style="35" customWidth="1"/>
    <col min="14860" max="14860" width="9" style="35"/>
    <col min="14861" max="14861" width="11.125" style="35" bestFit="1" customWidth="1"/>
    <col min="14862" max="14863" width="11.625" style="35" bestFit="1" customWidth="1"/>
    <col min="14864" max="15099" width="9" style="35"/>
    <col min="15100" max="15100" width="7.25" style="35" customWidth="1"/>
    <col min="15101" max="15101" width="6.625" style="35" customWidth="1"/>
    <col min="15102" max="15102" width="9.125" style="35" customWidth="1"/>
    <col min="15103" max="15103" width="9.25" style="35" customWidth="1"/>
    <col min="15104" max="15104" width="9.375" style="35" customWidth="1"/>
    <col min="15105" max="15105" width="9.5" style="35" customWidth="1"/>
    <col min="15106" max="15106" width="9.25" style="35" customWidth="1"/>
    <col min="15107" max="15107" width="10" style="35" customWidth="1"/>
    <col min="15108" max="15109" width="9.25" style="35" customWidth="1"/>
    <col min="15110" max="15110" width="10.625" style="35" customWidth="1"/>
    <col min="15111" max="15111" width="11.5" style="35" customWidth="1"/>
    <col min="15112" max="15112" width="7.875" style="35" customWidth="1"/>
    <col min="15113" max="15113" width="10.5" style="35" customWidth="1"/>
    <col min="15114" max="15114" width="7.625" style="35" customWidth="1"/>
    <col min="15115" max="15115" width="6.75" style="35" customWidth="1"/>
    <col min="15116" max="15116" width="9" style="35"/>
    <col min="15117" max="15117" width="11.125" style="35" bestFit="1" customWidth="1"/>
    <col min="15118" max="15119" width="11.625" style="35" bestFit="1" customWidth="1"/>
    <col min="15120" max="15355" width="9" style="35"/>
    <col min="15356" max="15356" width="7.25" style="35" customWidth="1"/>
    <col min="15357" max="15357" width="6.625" style="35" customWidth="1"/>
    <col min="15358" max="15358" width="9.125" style="35" customWidth="1"/>
    <col min="15359" max="15359" width="9.25" style="35" customWidth="1"/>
    <col min="15360" max="15360" width="9.375" style="35" customWidth="1"/>
    <col min="15361" max="15361" width="9.5" style="35" customWidth="1"/>
    <col min="15362" max="15362" width="9.25" style="35" customWidth="1"/>
    <col min="15363" max="15363" width="10" style="35" customWidth="1"/>
    <col min="15364" max="15365" width="9.25" style="35" customWidth="1"/>
    <col min="15366" max="15366" width="10.625" style="35" customWidth="1"/>
    <col min="15367" max="15367" width="11.5" style="35" customWidth="1"/>
    <col min="15368" max="15368" width="7.875" style="35" customWidth="1"/>
    <col min="15369" max="15369" width="10.5" style="35" customWidth="1"/>
    <col min="15370" max="15370" width="7.625" style="35" customWidth="1"/>
    <col min="15371" max="15371" width="6.75" style="35" customWidth="1"/>
    <col min="15372" max="15372" width="9" style="35"/>
    <col min="15373" max="15373" width="11.125" style="35" bestFit="1" customWidth="1"/>
    <col min="15374" max="15375" width="11.625" style="35" bestFit="1" customWidth="1"/>
    <col min="15376" max="15611" width="9" style="35"/>
    <col min="15612" max="15612" width="7.25" style="35" customWidth="1"/>
    <col min="15613" max="15613" width="6.625" style="35" customWidth="1"/>
    <col min="15614" max="15614" width="9.125" style="35" customWidth="1"/>
    <col min="15615" max="15615" width="9.25" style="35" customWidth="1"/>
    <col min="15616" max="15616" width="9.375" style="35" customWidth="1"/>
    <col min="15617" max="15617" width="9.5" style="35" customWidth="1"/>
    <col min="15618" max="15618" width="9.25" style="35" customWidth="1"/>
    <col min="15619" max="15619" width="10" style="35" customWidth="1"/>
    <col min="15620" max="15621" width="9.25" style="35" customWidth="1"/>
    <col min="15622" max="15622" width="10.625" style="35" customWidth="1"/>
    <col min="15623" max="15623" width="11.5" style="35" customWidth="1"/>
    <col min="15624" max="15624" width="7.875" style="35" customWidth="1"/>
    <col min="15625" max="15625" width="10.5" style="35" customWidth="1"/>
    <col min="15626" max="15626" width="7.625" style="35" customWidth="1"/>
    <col min="15627" max="15627" width="6.75" style="35" customWidth="1"/>
    <col min="15628" max="15628" width="9" style="35"/>
    <col min="15629" max="15629" width="11.125" style="35" bestFit="1" customWidth="1"/>
    <col min="15630" max="15631" width="11.625" style="35" bestFit="1" customWidth="1"/>
    <col min="15632" max="15867" width="9" style="35"/>
    <col min="15868" max="15868" width="7.25" style="35" customWidth="1"/>
    <col min="15869" max="15869" width="6.625" style="35" customWidth="1"/>
    <col min="15870" max="15870" width="9.125" style="35" customWidth="1"/>
    <col min="15871" max="15871" width="9.25" style="35" customWidth="1"/>
    <col min="15872" max="15872" width="9.375" style="35" customWidth="1"/>
    <col min="15873" max="15873" width="9.5" style="35" customWidth="1"/>
    <col min="15874" max="15874" width="9.25" style="35" customWidth="1"/>
    <col min="15875" max="15875" width="10" style="35" customWidth="1"/>
    <col min="15876" max="15877" width="9.25" style="35" customWidth="1"/>
    <col min="15878" max="15878" width="10.625" style="35" customWidth="1"/>
    <col min="15879" max="15879" width="11.5" style="35" customWidth="1"/>
    <col min="15880" max="15880" width="7.875" style="35" customWidth="1"/>
    <col min="15881" max="15881" width="10.5" style="35" customWidth="1"/>
    <col min="15882" max="15882" width="7.625" style="35" customWidth="1"/>
    <col min="15883" max="15883" width="6.75" style="35" customWidth="1"/>
    <col min="15884" max="15884" width="9" style="35"/>
    <col min="15885" max="15885" width="11.125" style="35" bestFit="1" customWidth="1"/>
    <col min="15886" max="15887" width="11.625" style="35" bestFit="1" customWidth="1"/>
    <col min="15888" max="16123" width="9" style="35"/>
    <col min="16124" max="16124" width="7.25" style="35" customWidth="1"/>
    <col min="16125" max="16125" width="6.625" style="35" customWidth="1"/>
    <col min="16126" max="16126" width="9.125" style="35" customWidth="1"/>
    <col min="16127" max="16127" width="9.25" style="35" customWidth="1"/>
    <col min="16128" max="16128" width="9.375" style="35" customWidth="1"/>
    <col min="16129" max="16129" width="9.5" style="35" customWidth="1"/>
    <col min="16130" max="16130" width="9.25" style="35" customWidth="1"/>
    <col min="16131" max="16131" width="10" style="35" customWidth="1"/>
    <col min="16132" max="16133" width="9.25" style="35" customWidth="1"/>
    <col min="16134" max="16134" width="10.625" style="35" customWidth="1"/>
    <col min="16135" max="16135" width="11.5" style="35" customWidth="1"/>
    <col min="16136" max="16136" width="7.875" style="35" customWidth="1"/>
    <col min="16137" max="16137" width="10.5" style="35" customWidth="1"/>
    <col min="16138" max="16138" width="7.625" style="35" customWidth="1"/>
    <col min="16139" max="16139" width="6.75" style="35" customWidth="1"/>
    <col min="16140" max="16140" width="9" style="35"/>
    <col min="16141" max="16141" width="11.125" style="35" bestFit="1" customWidth="1"/>
    <col min="16142" max="16143" width="11.625" style="35" bestFit="1" customWidth="1"/>
    <col min="16144" max="16384" width="9" style="35"/>
  </cols>
  <sheetData>
    <row r="1" spans="1:19" ht="18">
      <c r="A1" s="131" t="s">
        <v>23</v>
      </c>
      <c r="B1" s="131"/>
      <c r="C1" s="131"/>
      <c r="D1" s="131"/>
      <c r="E1" s="131"/>
      <c r="F1" s="131"/>
      <c r="G1" s="131"/>
      <c r="H1" s="131"/>
      <c r="I1" s="131"/>
      <c r="J1" s="131"/>
      <c r="K1" s="131"/>
      <c r="L1" s="131"/>
      <c r="M1" s="131"/>
      <c r="N1" s="131"/>
    </row>
    <row r="2" spans="1:19" ht="15.75">
      <c r="A2" s="132"/>
      <c r="B2" s="132"/>
      <c r="C2" s="132"/>
      <c r="D2" s="132"/>
      <c r="E2" s="132"/>
      <c r="F2" s="132"/>
      <c r="G2" s="132"/>
      <c r="H2" s="132"/>
      <c r="I2" s="132"/>
      <c r="J2" s="132"/>
      <c r="K2" s="132"/>
      <c r="L2" s="132"/>
      <c r="M2" s="132"/>
      <c r="N2" s="132"/>
      <c r="O2" s="36"/>
      <c r="P2" s="36"/>
      <c r="Q2" s="36"/>
      <c r="R2" s="36"/>
      <c r="S2" s="36"/>
    </row>
    <row r="3" spans="1:19" s="36" customFormat="1" ht="60">
      <c r="A3" s="133" t="s">
        <v>24</v>
      </c>
      <c r="B3" s="134"/>
      <c r="C3" s="135">
        <v>2011</v>
      </c>
      <c r="D3" s="136"/>
      <c r="E3" s="135">
        <v>2012</v>
      </c>
      <c r="F3" s="136"/>
      <c r="G3" s="135">
        <v>2013</v>
      </c>
      <c r="H3" s="136"/>
      <c r="I3" s="135">
        <v>2014</v>
      </c>
      <c r="J3" s="136"/>
      <c r="K3" s="135">
        <v>2015</v>
      </c>
      <c r="L3" s="136"/>
      <c r="M3" s="37" t="s">
        <v>25</v>
      </c>
      <c r="N3" s="37" t="s">
        <v>26</v>
      </c>
    </row>
    <row r="4" spans="1:19">
      <c r="A4" s="122" t="s">
        <v>27</v>
      </c>
      <c r="B4" s="123"/>
      <c r="C4" s="38">
        <v>82986.100000000006</v>
      </c>
      <c r="D4" s="38">
        <f>97093.7</f>
        <v>97093.7</v>
      </c>
      <c r="E4" s="38">
        <v>94027.6</v>
      </c>
      <c r="F4" s="38">
        <f>110012.2</f>
        <v>110012.2</v>
      </c>
      <c r="G4" s="38">
        <v>89214.5</v>
      </c>
      <c r="H4" s="39">
        <v>104024.1</v>
      </c>
      <c r="I4" s="40">
        <v>84129.8</v>
      </c>
      <c r="J4" s="38">
        <v>98095.4</v>
      </c>
      <c r="K4" s="41">
        <v>49058.2</v>
      </c>
      <c r="L4" s="41">
        <v>57201.8</v>
      </c>
      <c r="M4" s="41">
        <f>L4/J4*100-100</f>
        <v>-41.687581680690421</v>
      </c>
      <c r="N4" s="38">
        <f>(((L4/D4)^(1/4))-1)*100</f>
        <v>-12.389802175643439</v>
      </c>
    </row>
    <row r="5" spans="1:19">
      <c r="A5" s="124" t="s">
        <v>28</v>
      </c>
      <c r="B5" s="125"/>
      <c r="C5" s="126"/>
      <c r="D5" s="127"/>
      <c r="E5" s="127"/>
      <c r="F5" s="127"/>
      <c r="G5" s="127"/>
      <c r="H5" s="127"/>
      <c r="I5" s="127"/>
      <c r="J5" s="127"/>
      <c r="K5" s="127"/>
      <c r="L5" s="127"/>
      <c r="M5" s="127"/>
      <c r="N5" s="128"/>
    </row>
    <row r="6" spans="1:19">
      <c r="A6" s="116" t="s">
        <v>29</v>
      </c>
      <c r="B6" s="129"/>
      <c r="C6" s="38">
        <v>3.8</v>
      </c>
      <c r="D6" s="42">
        <f>4.4</f>
        <v>4.4000000000000004</v>
      </c>
      <c r="E6" s="38">
        <f>38.9</f>
        <v>38.9</v>
      </c>
      <c r="F6" s="38">
        <f>45.5</f>
        <v>45.5</v>
      </c>
      <c r="G6" s="38">
        <v>0</v>
      </c>
      <c r="H6" s="38">
        <v>0</v>
      </c>
      <c r="I6" s="38">
        <v>28.4</v>
      </c>
      <c r="J6" s="38">
        <v>33.1</v>
      </c>
      <c r="K6" s="38">
        <v>71.099999999999994</v>
      </c>
      <c r="L6" s="38">
        <v>82.9</v>
      </c>
      <c r="M6" s="41">
        <f>L6/J6*100-100</f>
        <v>150.45317220543808</v>
      </c>
      <c r="N6" s="38">
        <f t="shared" ref="N6:N11" si="0">(((L6/D6)^(1/4))-1)*100</f>
        <v>108.34134499238948</v>
      </c>
    </row>
    <row r="7" spans="1:19">
      <c r="A7" s="130" t="s">
        <v>30</v>
      </c>
      <c r="B7" s="129"/>
      <c r="C7" s="38">
        <v>0.9</v>
      </c>
      <c r="D7" s="42">
        <f>1</f>
        <v>1</v>
      </c>
      <c r="E7" s="38">
        <f>1868309.58/1000000</f>
        <v>1.86830958</v>
      </c>
      <c r="F7" s="38">
        <f>2.2</f>
        <v>2.2000000000000002</v>
      </c>
      <c r="G7" s="38">
        <v>3.1</v>
      </c>
      <c r="H7" s="38">
        <v>3.6</v>
      </c>
      <c r="I7" s="38">
        <v>1.9</v>
      </c>
      <c r="J7" s="38">
        <v>2.2000000000000002</v>
      </c>
      <c r="K7" s="38">
        <v>0.9</v>
      </c>
      <c r="L7" s="38">
        <v>1.1000000000000001</v>
      </c>
      <c r="M7" s="41">
        <f>L7/J7*100-100</f>
        <v>-50</v>
      </c>
      <c r="N7" s="38">
        <f t="shared" si="0"/>
        <v>2.4113689084445111</v>
      </c>
    </row>
    <row r="8" spans="1:19">
      <c r="A8" s="116" t="s">
        <v>31</v>
      </c>
      <c r="B8" s="129"/>
      <c r="C8" s="38">
        <v>15.5</v>
      </c>
      <c r="D8" s="42">
        <f>18.1</f>
        <v>18.100000000000001</v>
      </c>
      <c r="E8" s="38">
        <f>29227620.63/1000000</f>
        <v>29.227620630000001</v>
      </c>
      <c r="F8" s="38">
        <f>34.2</f>
        <v>34.200000000000003</v>
      </c>
      <c r="G8" s="38">
        <v>184.9</v>
      </c>
      <c r="H8" s="38">
        <v>215.6</v>
      </c>
      <c r="I8" s="38">
        <v>143.19999999999999</v>
      </c>
      <c r="J8" s="38">
        <v>167</v>
      </c>
      <c r="K8" s="38">
        <v>0</v>
      </c>
      <c r="L8" s="38">
        <v>0</v>
      </c>
      <c r="M8" s="41"/>
      <c r="N8" s="38"/>
    </row>
    <row r="9" spans="1:19">
      <c r="A9" s="116" t="s">
        <v>32</v>
      </c>
      <c r="B9" s="117"/>
      <c r="C9" s="38">
        <v>0</v>
      </c>
      <c r="D9" s="42">
        <v>0</v>
      </c>
      <c r="E9" s="38">
        <v>0</v>
      </c>
      <c r="F9" s="38">
        <v>0</v>
      </c>
      <c r="G9" s="38">
        <v>0</v>
      </c>
      <c r="H9" s="38">
        <v>0</v>
      </c>
      <c r="I9" s="38">
        <v>0</v>
      </c>
      <c r="J9" s="38">
        <v>0</v>
      </c>
      <c r="K9" s="38">
        <v>81.099999999999994</v>
      </c>
      <c r="L9" s="38">
        <v>94.6</v>
      </c>
      <c r="M9" s="43"/>
      <c r="N9" s="38"/>
    </row>
    <row r="10" spans="1:19">
      <c r="A10" s="116" t="s">
        <v>33</v>
      </c>
      <c r="B10" s="117"/>
      <c r="C10" s="38">
        <v>20.100000000000001</v>
      </c>
      <c r="D10" s="38">
        <f>SUM(D6:D8)</f>
        <v>23.5</v>
      </c>
      <c r="E10" s="38">
        <f>SUM(E6:E8)</f>
        <v>69.995930209999997</v>
      </c>
      <c r="F10" s="38">
        <f>SUM(F6:F8)</f>
        <v>81.900000000000006</v>
      </c>
      <c r="G10" s="38">
        <f>G7+G8</f>
        <v>188</v>
      </c>
      <c r="H10" s="38">
        <v>219.2</v>
      </c>
      <c r="I10" s="38">
        <f>I6+I7+I8</f>
        <v>173.5</v>
      </c>
      <c r="J10" s="38">
        <f>J6+J7+J8</f>
        <v>202.3</v>
      </c>
      <c r="K10" s="38">
        <f>SUM(K6:K9)</f>
        <v>153.1</v>
      </c>
      <c r="L10" s="38">
        <f>SUM(L6:L9)</f>
        <v>178.6</v>
      </c>
      <c r="M10" s="41">
        <f>L10/J10*100-100</f>
        <v>-11.715274345032128</v>
      </c>
      <c r="N10" s="38">
        <f t="shared" si="0"/>
        <v>66.036434267242797</v>
      </c>
    </row>
    <row r="11" spans="1:19" s="45" customFormat="1">
      <c r="A11" s="118" t="s">
        <v>34</v>
      </c>
      <c r="B11" s="119"/>
      <c r="C11" s="44">
        <v>219.7</v>
      </c>
      <c r="D11" s="44">
        <f>261.8</f>
        <v>261.8</v>
      </c>
      <c r="E11" s="44">
        <v>294</v>
      </c>
      <c r="F11" s="44">
        <v>343.8</v>
      </c>
      <c r="G11" s="44">
        <v>339.4</v>
      </c>
      <c r="H11" s="44">
        <v>402.2</v>
      </c>
      <c r="I11" s="44">
        <v>202.7</v>
      </c>
      <c r="J11" s="44">
        <v>241.5</v>
      </c>
      <c r="K11" s="44">
        <v>191.2</v>
      </c>
      <c r="L11" s="44">
        <v>230.5</v>
      </c>
      <c r="M11" s="41">
        <f>L11/J11*100-100</f>
        <v>-4.5548654244306448</v>
      </c>
      <c r="N11" s="38">
        <f t="shared" si="0"/>
        <v>-3.1331177311177183</v>
      </c>
    </row>
    <row r="12" spans="1:19" s="45" customFormat="1" ht="13.5" thickBot="1">
      <c r="A12" s="120" t="s">
        <v>5</v>
      </c>
      <c r="B12" s="121"/>
      <c r="C12" s="46">
        <f>SUM(C4,C10,C11)</f>
        <v>83225.900000000009</v>
      </c>
      <c r="D12" s="46">
        <f>SUM(D4,D10,D11)</f>
        <v>97379</v>
      </c>
      <c r="E12" s="46">
        <f>SUM(E4,E10,E11)</f>
        <v>94391.595930210009</v>
      </c>
      <c r="F12" s="46">
        <f>SUM(F4,F10,F11)</f>
        <v>110437.9</v>
      </c>
      <c r="G12" s="46">
        <f t="shared" ref="G12:L12" si="1">SUM(G11,G10,G4)</f>
        <v>89741.9</v>
      </c>
      <c r="H12" s="46">
        <f t="shared" si="1"/>
        <v>104645.5</v>
      </c>
      <c r="I12" s="46">
        <f t="shared" si="1"/>
        <v>84506</v>
      </c>
      <c r="J12" s="46">
        <f>J11+J10+J4</f>
        <v>98539.199999999997</v>
      </c>
      <c r="K12" s="46">
        <f t="shared" si="1"/>
        <v>49402.5</v>
      </c>
      <c r="L12" s="46">
        <f t="shared" si="1"/>
        <v>57610.9</v>
      </c>
      <c r="M12" s="46">
        <f>L12/J12*100-100</f>
        <v>-41.535043921606828</v>
      </c>
      <c r="N12" s="46">
        <f>(((L12/D12)^(1/4))-1)*100</f>
        <v>-12.297931336567892</v>
      </c>
    </row>
    <row r="13" spans="1:19" ht="13.5" thickTop="1">
      <c r="C13" s="47"/>
      <c r="D13" s="47"/>
      <c r="E13" s="47"/>
      <c r="F13" s="47"/>
      <c r="G13" s="47"/>
      <c r="H13" s="47"/>
      <c r="I13" s="47"/>
      <c r="J13" s="47"/>
      <c r="K13" s="47"/>
      <c r="L13" s="47"/>
      <c r="M13" s="47"/>
      <c r="N13" s="47"/>
    </row>
  </sheetData>
  <mergeCells count="18">
    <mergeCell ref="C5:N5"/>
    <mergeCell ref="A6:B6"/>
    <mergeCell ref="A7:B7"/>
    <mergeCell ref="A8:B8"/>
    <mergeCell ref="A1:N1"/>
    <mergeCell ref="A2:N2"/>
    <mergeCell ref="A3:B3"/>
    <mergeCell ref="C3:D3"/>
    <mergeCell ref="E3:F3"/>
    <mergeCell ref="G3:H3"/>
    <mergeCell ref="I3:J3"/>
    <mergeCell ref="K3:L3"/>
    <mergeCell ref="A9:B9"/>
    <mergeCell ref="A10:B10"/>
    <mergeCell ref="A11:B11"/>
    <mergeCell ref="A12:B12"/>
    <mergeCell ref="A4:B4"/>
    <mergeCell ref="A5:B5"/>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H14"/>
  <sheetViews>
    <sheetView rightToLeft="1" workbookViewId="0">
      <selection activeCell="B21" sqref="B21"/>
    </sheetView>
  </sheetViews>
  <sheetFormatPr defaultRowHeight="30" customHeight="1"/>
  <cols>
    <col min="1" max="1" width="10.5" style="49" customWidth="1"/>
    <col min="2" max="2" width="47.375" style="49" customWidth="1"/>
    <col min="3" max="3" width="8.875" style="67" customWidth="1"/>
    <col min="4" max="4" width="9.5" style="67" customWidth="1"/>
    <col min="5" max="5" width="16.625" style="67" customWidth="1"/>
    <col min="6" max="255" width="9" style="49"/>
    <col min="256" max="256" width="8.25" style="49" customWidth="1"/>
    <col min="257" max="257" width="43" style="49" customWidth="1"/>
    <col min="258" max="258" width="8.875" style="49" customWidth="1"/>
    <col min="259" max="259" width="9.5" style="49" customWidth="1"/>
    <col min="260" max="260" width="12.5" style="49" customWidth="1"/>
    <col min="261" max="261" width="48.875" style="49" customWidth="1"/>
    <col min="262" max="511" width="9" style="49"/>
    <col min="512" max="512" width="8.25" style="49" customWidth="1"/>
    <col min="513" max="513" width="43" style="49" customWidth="1"/>
    <col min="514" max="514" width="8.875" style="49" customWidth="1"/>
    <col min="515" max="515" width="9.5" style="49" customWidth="1"/>
    <col min="516" max="516" width="12.5" style="49" customWidth="1"/>
    <col min="517" max="517" width="48.875" style="49" customWidth="1"/>
    <col min="518" max="767" width="9" style="49"/>
    <col min="768" max="768" width="8.25" style="49" customWidth="1"/>
    <col min="769" max="769" width="43" style="49" customWidth="1"/>
    <col min="770" max="770" width="8.875" style="49" customWidth="1"/>
    <col min="771" max="771" width="9.5" style="49" customWidth="1"/>
    <col min="772" max="772" width="12.5" style="49" customWidth="1"/>
    <col min="773" max="773" width="48.875" style="49" customWidth="1"/>
    <col min="774" max="1023" width="9" style="49"/>
    <col min="1024" max="1024" width="8.25" style="49" customWidth="1"/>
    <col min="1025" max="1025" width="43" style="49" customWidth="1"/>
    <col min="1026" max="1026" width="8.875" style="49" customWidth="1"/>
    <col min="1027" max="1027" width="9.5" style="49" customWidth="1"/>
    <col min="1028" max="1028" width="12.5" style="49" customWidth="1"/>
    <col min="1029" max="1029" width="48.875" style="49" customWidth="1"/>
    <col min="1030" max="1279" width="9" style="49"/>
    <col min="1280" max="1280" width="8.25" style="49" customWidth="1"/>
    <col min="1281" max="1281" width="43" style="49" customWidth="1"/>
    <col min="1282" max="1282" width="8.875" style="49" customWidth="1"/>
    <col min="1283" max="1283" width="9.5" style="49" customWidth="1"/>
    <col min="1284" max="1284" width="12.5" style="49" customWidth="1"/>
    <col min="1285" max="1285" width="48.875" style="49" customWidth="1"/>
    <col min="1286" max="1535" width="9" style="49"/>
    <col min="1536" max="1536" width="8.25" style="49" customWidth="1"/>
    <col min="1537" max="1537" width="43" style="49" customWidth="1"/>
    <col min="1538" max="1538" width="8.875" style="49" customWidth="1"/>
    <col min="1539" max="1539" width="9.5" style="49" customWidth="1"/>
    <col min="1540" max="1540" width="12.5" style="49" customWidth="1"/>
    <col min="1541" max="1541" width="48.875" style="49" customWidth="1"/>
    <col min="1542" max="1791" width="9" style="49"/>
    <col min="1792" max="1792" width="8.25" style="49" customWidth="1"/>
    <col min="1793" max="1793" width="43" style="49" customWidth="1"/>
    <col min="1794" max="1794" width="8.875" style="49" customWidth="1"/>
    <col min="1795" max="1795" width="9.5" style="49" customWidth="1"/>
    <col min="1796" max="1796" width="12.5" style="49" customWidth="1"/>
    <col min="1797" max="1797" width="48.875" style="49" customWidth="1"/>
    <col min="1798" max="2047" width="9" style="49"/>
    <col min="2048" max="2048" width="8.25" style="49" customWidth="1"/>
    <col min="2049" max="2049" width="43" style="49" customWidth="1"/>
    <col min="2050" max="2050" width="8.875" style="49" customWidth="1"/>
    <col min="2051" max="2051" width="9.5" style="49" customWidth="1"/>
    <col min="2052" max="2052" width="12.5" style="49" customWidth="1"/>
    <col min="2053" max="2053" width="48.875" style="49" customWidth="1"/>
    <col min="2054" max="2303" width="9" style="49"/>
    <col min="2304" max="2304" width="8.25" style="49" customWidth="1"/>
    <col min="2305" max="2305" width="43" style="49" customWidth="1"/>
    <col min="2306" max="2306" width="8.875" style="49" customWidth="1"/>
    <col min="2307" max="2307" width="9.5" style="49" customWidth="1"/>
    <col min="2308" max="2308" width="12.5" style="49" customWidth="1"/>
    <col min="2309" max="2309" width="48.875" style="49" customWidth="1"/>
    <col min="2310" max="2559" width="9" style="49"/>
    <col min="2560" max="2560" width="8.25" style="49" customWidth="1"/>
    <col min="2561" max="2561" width="43" style="49" customWidth="1"/>
    <col min="2562" max="2562" width="8.875" style="49" customWidth="1"/>
    <col min="2563" max="2563" width="9.5" style="49" customWidth="1"/>
    <col min="2564" max="2564" width="12.5" style="49" customWidth="1"/>
    <col min="2565" max="2565" width="48.875" style="49" customWidth="1"/>
    <col min="2566" max="2815" width="9" style="49"/>
    <col min="2816" max="2816" width="8.25" style="49" customWidth="1"/>
    <col min="2817" max="2817" width="43" style="49" customWidth="1"/>
    <col min="2818" max="2818" width="8.875" style="49" customWidth="1"/>
    <col min="2819" max="2819" width="9.5" style="49" customWidth="1"/>
    <col min="2820" max="2820" width="12.5" style="49" customWidth="1"/>
    <col min="2821" max="2821" width="48.875" style="49" customWidth="1"/>
    <col min="2822" max="3071" width="9" style="49"/>
    <col min="3072" max="3072" width="8.25" style="49" customWidth="1"/>
    <col min="3073" max="3073" width="43" style="49" customWidth="1"/>
    <col min="3074" max="3074" width="8.875" style="49" customWidth="1"/>
    <col min="3075" max="3075" width="9.5" style="49" customWidth="1"/>
    <col min="3076" max="3076" width="12.5" style="49" customWidth="1"/>
    <col min="3077" max="3077" width="48.875" style="49" customWidth="1"/>
    <col min="3078" max="3327" width="9" style="49"/>
    <col min="3328" max="3328" width="8.25" style="49" customWidth="1"/>
    <col min="3329" max="3329" width="43" style="49" customWidth="1"/>
    <col min="3330" max="3330" width="8.875" style="49" customWidth="1"/>
    <col min="3331" max="3331" width="9.5" style="49" customWidth="1"/>
    <col min="3332" max="3332" width="12.5" style="49" customWidth="1"/>
    <col min="3333" max="3333" width="48.875" style="49" customWidth="1"/>
    <col min="3334" max="3583" width="9" style="49"/>
    <col min="3584" max="3584" width="8.25" style="49" customWidth="1"/>
    <col min="3585" max="3585" width="43" style="49" customWidth="1"/>
    <col min="3586" max="3586" width="8.875" style="49" customWidth="1"/>
    <col min="3587" max="3587" width="9.5" style="49" customWidth="1"/>
    <col min="3588" max="3588" width="12.5" style="49" customWidth="1"/>
    <col min="3589" max="3589" width="48.875" style="49" customWidth="1"/>
    <col min="3590" max="3839" width="9" style="49"/>
    <col min="3840" max="3840" width="8.25" style="49" customWidth="1"/>
    <col min="3841" max="3841" width="43" style="49" customWidth="1"/>
    <col min="3842" max="3842" width="8.875" style="49" customWidth="1"/>
    <col min="3843" max="3843" width="9.5" style="49" customWidth="1"/>
    <col min="3844" max="3844" width="12.5" style="49" customWidth="1"/>
    <col min="3845" max="3845" width="48.875" style="49" customWidth="1"/>
    <col min="3846" max="4095" width="9" style="49"/>
    <col min="4096" max="4096" width="8.25" style="49" customWidth="1"/>
    <col min="4097" max="4097" width="43" style="49" customWidth="1"/>
    <col min="4098" max="4098" width="8.875" style="49" customWidth="1"/>
    <col min="4099" max="4099" width="9.5" style="49" customWidth="1"/>
    <col min="4100" max="4100" width="12.5" style="49" customWidth="1"/>
    <col min="4101" max="4101" width="48.875" style="49" customWidth="1"/>
    <col min="4102" max="4351" width="9" style="49"/>
    <col min="4352" max="4352" width="8.25" style="49" customWidth="1"/>
    <col min="4353" max="4353" width="43" style="49" customWidth="1"/>
    <col min="4354" max="4354" width="8.875" style="49" customWidth="1"/>
    <col min="4355" max="4355" width="9.5" style="49" customWidth="1"/>
    <col min="4356" max="4356" width="12.5" style="49" customWidth="1"/>
    <col min="4357" max="4357" width="48.875" style="49" customWidth="1"/>
    <col min="4358" max="4607" width="9" style="49"/>
    <col min="4608" max="4608" width="8.25" style="49" customWidth="1"/>
    <col min="4609" max="4609" width="43" style="49" customWidth="1"/>
    <col min="4610" max="4610" width="8.875" style="49" customWidth="1"/>
    <col min="4611" max="4611" width="9.5" style="49" customWidth="1"/>
    <col min="4612" max="4612" width="12.5" style="49" customWidth="1"/>
    <col min="4613" max="4613" width="48.875" style="49" customWidth="1"/>
    <col min="4614" max="4863" width="9" style="49"/>
    <col min="4864" max="4864" width="8.25" style="49" customWidth="1"/>
    <col min="4865" max="4865" width="43" style="49" customWidth="1"/>
    <col min="4866" max="4866" width="8.875" style="49" customWidth="1"/>
    <col min="4867" max="4867" width="9.5" style="49" customWidth="1"/>
    <col min="4868" max="4868" width="12.5" style="49" customWidth="1"/>
    <col min="4869" max="4869" width="48.875" style="49" customWidth="1"/>
    <col min="4870" max="5119" width="9" style="49"/>
    <col min="5120" max="5120" width="8.25" style="49" customWidth="1"/>
    <col min="5121" max="5121" width="43" style="49" customWidth="1"/>
    <col min="5122" max="5122" width="8.875" style="49" customWidth="1"/>
    <col min="5123" max="5123" width="9.5" style="49" customWidth="1"/>
    <col min="5124" max="5124" width="12.5" style="49" customWidth="1"/>
    <col min="5125" max="5125" width="48.875" style="49" customWidth="1"/>
    <col min="5126" max="5375" width="9" style="49"/>
    <col min="5376" max="5376" width="8.25" style="49" customWidth="1"/>
    <col min="5377" max="5377" width="43" style="49" customWidth="1"/>
    <col min="5378" max="5378" width="8.875" style="49" customWidth="1"/>
    <col min="5379" max="5379" width="9.5" style="49" customWidth="1"/>
    <col min="5380" max="5380" width="12.5" style="49" customWidth="1"/>
    <col min="5381" max="5381" width="48.875" style="49" customWidth="1"/>
    <col min="5382" max="5631" width="9" style="49"/>
    <col min="5632" max="5632" width="8.25" style="49" customWidth="1"/>
    <col min="5633" max="5633" width="43" style="49" customWidth="1"/>
    <col min="5634" max="5634" width="8.875" style="49" customWidth="1"/>
    <col min="5635" max="5635" width="9.5" style="49" customWidth="1"/>
    <col min="5636" max="5636" width="12.5" style="49" customWidth="1"/>
    <col min="5637" max="5637" width="48.875" style="49" customWidth="1"/>
    <col min="5638" max="5887" width="9" style="49"/>
    <col min="5888" max="5888" width="8.25" style="49" customWidth="1"/>
    <col min="5889" max="5889" width="43" style="49" customWidth="1"/>
    <col min="5890" max="5890" width="8.875" style="49" customWidth="1"/>
    <col min="5891" max="5891" width="9.5" style="49" customWidth="1"/>
    <col min="5892" max="5892" width="12.5" style="49" customWidth="1"/>
    <col min="5893" max="5893" width="48.875" style="49" customWidth="1"/>
    <col min="5894" max="6143" width="9" style="49"/>
    <col min="6144" max="6144" width="8.25" style="49" customWidth="1"/>
    <col min="6145" max="6145" width="43" style="49" customWidth="1"/>
    <col min="6146" max="6146" width="8.875" style="49" customWidth="1"/>
    <col min="6147" max="6147" width="9.5" style="49" customWidth="1"/>
    <col min="6148" max="6148" width="12.5" style="49" customWidth="1"/>
    <col min="6149" max="6149" width="48.875" style="49" customWidth="1"/>
    <col min="6150" max="6399" width="9" style="49"/>
    <col min="6400" max="6400" width="8.25" style="49" customWidth="1"/>
    <col min="6401" max="6401" width="43" style="49" customWidth="1"/>
    <col min="6402" max="6402" width="8.875" style="49" customWidth="1"/>
    <col min="6403" max="6403" width="9.5" style="49" customWidth="1"/>
    <col min="6404" max="6404" width="12.5" style="49" customWidth="1"/>
    <col min="6405" max="6405" width="48.875" style="49" customWidth="1"/>
    <col min="6406" max="6655" width="9" style="49"/>
    <col min="6656" max="6656" width="8.25" style="49" customWidth="1"/>
    <col min="6657" max="6657" width="43" style="49" customWidth="1"/>
    <col min="6658" max="6658" width="8.875" style="49" customWidth="1"/>
    <col min="6659" max="6659" width="9.5" style="49" customWidth="1"/>
    <col min="6660" max="6660" width="12.5" style="49" customWidth="1"/>
    <col min="6661" max="6661" width="48.875" style="49" customWidth="1"/>
    <col min="6662" max="6911" width="9" style="49"/>
    <col min="6912" max="6912" width="8.25" style="49" customWidth="1"/>
    <col min="6913" max="6913" width="43" style="49" customWidth="1"/>
    <col min="6914" max="6914" width="8.875" style="49" customWidth="1"/>
    <col min="6915" max="6915" width="9.5" style="49" customWidth="1"/>
    <col min="6916" max="6916" width="12.5" style="49" customWidth="1"/>
    <col min="6917" max="6917" width="48.875" style="49" customWidth="1"/>
    <col min="6918" max="7167" width="9" style="49"/>
    <col min="7168" max="7168" width="8.25" style="49" customWidth="1"/>
    <col min="7169" max="7169" width="43" style="49" customWidth="1"/>
    <col min="7170" max="7170" width="8.875" style="49" customWidth="1"/>
    <col min="7171" max="7171" width="9.5" style="49" customWidth="1"/>
    <col min="7172" max="7172" width="12.5" style="49" customWidth="1"/>
    <col min="7173" max="7173" width="48.875" style="49" customWidth="1"/>
    <col min="7174" max="7423" width="9" style="49"/>
    <col min="7424" max="7424" width="8.25" style="49" customWidth="1"/>
    <col min="7425" max="7425" width="43" style="49" customWidth="1"/>
    <col min="7426" max="7426" width="8.875" style="49" customWidth="1"/>
    <col min="7427" max="7427" width="9.5" style="49" customWidth="1"/>
    <col min="7428" max="7428" width="12.5" style="49" customWidth="1"/>
    <col min="7429" max="7429" width="48.875" style="49" customWidth="1"/>
    <col min="7430" max="7679" width="9" style="49"/>
    <col min="7680" max="7680" width="8.25" style="49" customWidth="1"/>
    <col min="7681" max="7681" width="43" style="49" customWidth="1"/>
    <col min="7682" max="7682" width="8.875" style="49" customWidth="1"/>
    <col min="7683" max="7683" width="9.5" style="49" customWidth="1"/>
    <col min="7684" max="7684" width="12.5" style="49" customWidth="1"/>
    <col min="7685" max="7685" width="48.875" style="49" customWidth="1"/>
    <col min="7686" max="7935" width="9" style="49"/>
    <col min="7936" max="7936" width="8.25" style="49" customWidth="1"/>
    <col min="7937" max="7937" width="43" style="49" customWidth="1"/>
    <col min="7938" max="7938" width="8.875" style="49" customWidth="1"/>
    <col min="7939" max="7939" width="9.5" style="49" customWidth="1"/>
    <col min="7940" max="7940" width="12.5" style="49" customWidth="1"/>
    <col min="7941" max="7941" width="48.875" style="49" customWidth="1"/>
    <col min="7942" max="8191" width="9" style="49"/>
    <col min="8192" max="8192" width="8.25" style="49" customWidth="1"/>
    <col min="8193" max="8193" width="43" style="49" customWidth="1"/>
    <col min="8194" max="8194" width="8.875" style="49" customWidth="1"/>
    <col min="8195" max="8195" width="9.5" style="49" customWidth="1"/>
    <col min="8196" max="8196" width="12.5" style="49" customWidth="1"/>
    <col min="8197" max="8197" width="48.875" style="49" customWidth="1"/>
    <col min="8198" max="8447" width="9" style="49"/>
    <col min="8448" max="8448" width="8.25" style="49" customWidth="1"/>
    <col min="8449" max="8449" width="43" style="49" customWidth="1"/>
    <col min="8450" max="8450" width="8.875" style="49" customWidth="1"/>
    <col min="8451" max="8451" width="9.5" style="49" customWidth="1"/>
    <col min="8452" max="8452" width="12.5" style="49" customWidth="1"/>
    <col min="8453" max="8453" width="48.875" style="49" customWidth="1"/>
    <col min="8454" max="8703" width="9" style="49"/>
    <col min="8704" max="8704" width="8.25" style="49" customWidth="1"/>
    <col min="8705" max="8705" width="43" style="49" customWidth="1"/>
    <col min="8706" max="8706" width="8.875" style="49" customWidth="1"/>
    <col min="8707" max="8707" width="9.5" style="49" customWidth="1"/>
    <col min="8708" max="8708" width="12.5" style="49" customWidth="1"/>
    <col min="8709" max="8709" width="48.875" style="49" customWidth="1"/>
    <col min="8710" max="8959" width="9" style="49"/>
    <col min="8960" max="8960" width="8.25" style="49" customWidth="1"/>
    <col min="8961" max="8961" width="43" style="49" customWidth="1"/>
    <col min="8962" max="8962" width="8.875" style="49" customWidth="1"/>
    <col min="8963" max="8963" width="9.5" style="49" customWidth="1"/>
    <col min="8964" max="8964" width="12.5" style="49" customWidth="1"/>
    <col min="8965" max="8965" width="48.875" style="49" customWidth="1"/>
    <col min="8966" max="9215" width="9" style="49"/>
    <col min="9216" max="9216" width="8.25" style="49" customWidth="1"/>
    <col min="9217" max="9217" width="43" style="49" customWidth="1"/>
    <col min="9218" max="9218" width="8.875" style="49" customWidth="1"/>
    <col min="9219" max="9219" width="9.5" style="49" customWidth="1"/>
    <col min="9220" max="9220" width="12.5" style="49" customWidth="1"/>
    <col min="9221" max="9221" width="48.875" style="49" customWidth="1"/>
    <col min="9222" max="9471" width="9" style="49"/>
    <col min="9472" max="9472" width="8.25" style="49" customWidth="1"/>
    <col min="9473" max="9473" width="43" style="49" customWidth="1"/>
    <col min="9474" max="9474" width="8.875" style="49" customWidth="1"/>
    <col min="9475" max="9475" width="9.5" style="49" customWidth="1"/>
    <col min="9476" max="9476" width="12.5" style="49" customWidth="1"/>
    <col min="9477" max="9477" width="48.875" style="49" customWidth="1"/>
    <col min="9478" max="9727" width="9" style="49"/>
    <col min="9728" max="9728" width="8.25" style="49" customWidth="1"/>
    <col min="9729" max="9729" width="43" style="49" customWidth="1"/>
    <col min="9730" max="9730" width="8.875" style="49" customWidth="1"/>
    <col min="9731" max="9731" width="9.5" style="49" customWidth="1"/>
    <col min="9732" max="9732" width="12.5" style="49" customWidth="1"/>
    <col min="9733" max="9733" width="48.875" style="49" customWidth="1"/>
    <col min="9734" max="9983" width="9" style="49"/>
    <col min="9984" max="9984" width="8.25" style="49" customWidth="1"/>
    <col min="9985" max="9985" width="43" style="49" customWidth="1"/>
    <col min="9986" max="9986" width="8.875" style="49" customWidth="1"/>
    <col min="9987" max="9987" width="9.5" style="49" customWidth="1"/>
    <col min="9988" max="9988" width="12.5" style="49" customWidth="1"/>
    <col min="9989" max="9989" width="48.875" style="49" customWidth="1"/>
    <col min="9990" max="10239" width="9" style="49"/>
    <col min="10240" max="10240" width="8.25" style="49" customWidth="1"/>
    <col min="10241" max="10241" width="43" style="49" customWidth="1"/>
    <col min="10242" max="10242" width="8.875" style="49" customWidth="1"/>
    <col min="10243" max="10243" width="9.5" style="49" customWidth="1"/>
    <col min="10244" max="10244" width="12.5" style="49" customWidth="1"/>
    <col min="10245" max="10245" width="48.875" style="49" customWidth="1"/>
    <col min="10246" max="10495" width="9" style="49"/>
    <col min="10496" max="10496" width="8.25" style="49" customWidth="1"/>
    <col min="10497" max="10497" width="43" style="49" customWidth="1"/>
    <col min="10498" max="10498" width="8.875" style="49" customWidth="1"/>
    <col min="10499" max="10499" width="9.5" style="49" customWidth="1"/>
    <col min="10500" max="10500" width="12.5" style="49" customWidth="1"/>
    <col min="10501" max="10501" width="48.875" style="49" customWidth="1"/>
    <col min="10502" max="10751" width="9" style="49"/>
    <col min="10752" max="10752" width="8.25" style="49" customWidth="1"/>
    <col min="10753" max="10753" width="43" style="49" customWidth="1"/>
    <col min="10754" max="10754" width="8.875" style="49" customWidth="1"/>
    <col min="10755" max="10755" width="9.5" style="49" customWidth="1"/>
    <col min="10756" max="10756" width="12.5" style="49" customWidth="1"/>
    <col min="10757" max="10757" width="48.875" style="49" customWidth="1"/>
    <col min="10758" max="11007" width="9" style="49"/>
    <col min="11008" max="11008" width="8.25" style="49" customWidth="1"/>
    <col min="11009" max="11009" width="43" style="49" customWidth="1"/>
    <col min="11010" max="11010" width="8.875" style="49" customWidth="1"/>
    <col min="11011" max="11011" width="9.5" style="49" customWidth="1"/>
    <col min="11012" max="11012" width="12.5" style="49" customWidth="1"/>
    <col min="11013" max="11013" width="48.875" style="49" customWidth="1"/>
    <col min="11014" max="11263" width="9" style="49"/>
    <col min="11264" max="11264" width="8.25" style="49" customWidth="1"/>
    <col min="11265" max="11265" width="43" style="49" customWidth="1"/>
    <col min="11266" max="11266" width="8.875" style="49" customWidth="1"/>
    <col min="11267" max="11267" width="9.5" style="49" customWidth="1"/>
    <col min="11268" max="11268" width="12.5" style="49" customWidth="1"/>
    <col min="11269" max="11269" width="48.875" style="49" customWidth="1"/>
    <col min="11270" max="11519" width="9" style="49"/>
    <col min="11520" max="11520" width="8.25" style="49" customWidth="1"/>
    <col min="11521" max="11521" width="43" style="49" customWidth="1"/>
    <col min="11522" max="11522" width="8.875" style="49" customWidth="1"/>
    <col min="11523" max="11523" width="9.5" style="49" customWidth="1"/>
    <col min="11524" max="11524" width="12.5" style="49" customWidth="1"/>
    <col min="11525" max="11525" width="48.875" style="49" customWidth="1"/>
    <col min="11526" max="11775" width="9" style="49"/>
    <col min="11776" max="11776" width="8.25" style="49" customWidth="1"/>
    <col min="11777" max="11777" width="43" style="49" customWidth="1"/>
    <col min="11778" max="11778" width="8.875" style="49" customWidth="1"/>
    <col min="11779" max="11779" width="9.5" style="49" customWidth="1"/>
    <col min="11780" max="11780" width="12.5" style="49" customWidth="1"/>
    <col min="11781" max="11781" width="48.875" style="49" customWidth="1"/>
    <col min="11782" max="12031" width="9" style="49"/>
    <col min="12032" max="12032" width="8.25" style="49" customWidth="1"/>
    <col min="12033" max="12033" width="43" style="49" customWidth="1"/>
    <col min="12034" max="12034" width="8.875" style="49" customWidth="1"/>
    <col min="12035" max="12035" width="9.5" style="49" customWidth="1"/>
    <col min="12036" max="12036" width="12.5" style="49" customWidth="1"/>
    <col min="12037" max="12037" width="48.875" style="49" customWidth="1"/>
    <col min="12038" max="12287" width="9" style="49"/>
    <col min="12288" max="12288" width="8.25" style="49" customWidth="1"/>
    <col min="12289" max="12289" width="43" style="49" customWidth="1"/>
    <col min="12290" max="12290" width="8.875" style="49" customWidth="1"/>
    <col min="12291" max="12291" width="9.5" style="49" customWidth="1"/>
    <col min="12292" max="12292" width="12.5" style="49" customWidth="1"/>
    <col min="12293" max="12293" width="48.875" style="49" customWidth="1"/>
    <col min="12294" max="12543" width="9" style="49"/>
    <col min="12544" max="12544" width="8.25" style="49" customWidth="1"/>
    <col min="12545" max="12545" width="43" style="49" customWidth="1"/>
    <col min="12546" max="12546" width="8.875" style="49" customWidth="1"/>
    <col min="12547" max="12547" width="9.5" style="49" customWidth="1"/>
    <col min="12548" max="12548" width="12.5" style="49" customWidth="1"/>
    <col min="12549" max="12549" width="48.875" style="49" customWidth="1"/>
    <col min="12550" max="12799" width="9" style="49"/>
    <col min="12800" max="12800" width="8.25" style="49" customWidth="1"/>
    <col min="12801" max="12801" width="43" style="49" customWidth="1"/>
    <col min="12802" max="12802" width="8.875" style="49" customWidth="1"/>
    <col min="12803" max="12803" width="9.5" style="49" customWidth="1"/>
    <col min="12804" max="12804" width="12.5" style="49" customWidth="1"/>
    <col min="12805" max="12805" width="48.875" style="49" customWidth="1"/>
    <col min="12806" max="13055" width="9" style="49"/>
    <col min="13056" max="13056" width="8.25" style="49" customWidth="1"/>
    <col min="13057" max="13057" width="43" style="49" customWidth="1"/>
    <col min="13058" max="13058" width="8.875" style="49" customWidth="1"/>
    <col min="13059" max="13059" width="9.5" style="49" customWidth="1"/>
    <col min="13060" max="13060" width="12.5" style="49" customWidth="1"/>
    <col min="13061" max="13061" width="48.875" style="49" customWidth="1"/>
    <col min="13062" max="13311" width="9" style="49"/>
    <col min="13312" max="13312" width="8.25" style="49" customWidth="1"/>
    <col min="13313" max="13313" width="43" style="49" customWidth="1"/>
    <col min="13314" max="13314" width="8.875" style="49" customWidth="1"/>
    <col min="13315" max="13315" width="9.5" style="49" customWidth="1"/>
    <col min="13316" max="13316" width="12.5" style="49" customWidth="1"/>
    <col min="13317" max="13317" width="48.875" style="49" customWidth="1"/>
    <col min="13318" max="13567" width="9" style="49"/>
    <col min="13568" max="13568" width="8.25" style="49" customWidth="1"/>
    <col min="13569" max="13569" width="43" style="49" customWidth="1"/>
    <col min="13570" max="13570" width="8.875" style="49" customWidth="1"/>
    <col min="13571" max="13571" width="9.5" style="49" customWidth="1"/>
    <col min="13572" max="13572" width="12.5" style="49" customWidth="1"/>
    <col min="13573" max="13573" width="48.875" style="49" customWidth="1"/>
    <col min="13574" max="13823" width="9" style="49"/>
    <col min="13824" max="13824" width="8.25" style="49" customWidth="1"/>
    <col min="13825" max="13825" width="43" style="49" customWidth="1"/>
    <col min="13826" max="13826" width="8.875" style="49" customWidth="1"/>
    <col min="13827" max="13827" width="9.5" style="49" customWidth="1"/>
    <col min="13828" max="13828" width="12.5" style="49" customWidth="1"/>
    <col min="13829" max="13829" width="48.875" style="49" customWidth="1"/>
    <col min="13830" max="14079" width="9" style="49"/>
    <col min="14080" max="14080" width="8.25" style="49" customWidth="1"/>
    <col min="14081" max="14081" width="43" style="49" customWidth="1"/>
    <col min="14082" max="14082" width="8.875" style="49" customWidth="1"/>
    <col min="14083" max="14083" width="9.5" style="49" customWidth="1"/>
    <col min="14084" max="14084" width="12.5" style="49" customWidth="1"/>
    <col min="14085" max="14085" width="48.875" style="49" customWidth="1"/>
    <col min="14086" max="14335" width="9" style="49"/>
    <col min="14336" max="14336" width="8.25" style="49" customWidth="1"/>
    <col min="14337" max="14337" width="43" style="49" customWidth="1"/>
    <col min="14338" max="14338" width="8.875" style="49" customWidth="1"/>
    <col min="14339" max="14339" width="9.5" style="49" customWidth="1"/>
    <col min="14340" max="14340" width="12.5" style="49" customWidth="1"/>
    <col min="14341" max="14341" width="48.875" style="49" customWidth="1"/>
    <col min="14342" max="14591" width="9" style="49"/>
    <col min="14592" max="14592" width="8.25" style="49" customWidth="1"/>
    <col min="14593" max="14593" width="43" style="49" customWidth="1"/>
    <col min="14594" max="14594" width="8.875" style="49" customWidth="1"/>
    <col min="14595" max="14595" width="9.5" style="49" customWidth="1"/>
    <col min="14596" max="14596" width="12.5" style="49" customWidth="1"/>
    <col min="14597" max="14597" width="48.875" style="49" customWidth="1"/>
    <col min="14598" max="14847" width="9" style="49"/>
    <col min="14848" max="14848" width="8.25" style="49" customWidth="1"/>
    <col min="14849" max="14849" width="43" style="49" customWidth="1"/>
    <col min="14850" max="14850" width="8.875" style="49" customWidth="1"/>
    <col min="14851" max="14851" width="9.5" style="49" customWidth="1"/>
    <col min="14852" max="14852" width="12.5" style="49" customWidth="1"/>
    <col min="14853" max="14853" width="48.875" style="49" customWidth="1"/>
    <col min="14854" max="15103" width="9" style="49"/>
    <col min="15104" max="15104" width="8.25" style="49" customWidth="1"/>
    <col min="15105" max="15105" width="43" style="49" customWidth="1"/>
    <col min="15106" max="15106" width="8.875" style="49" customWidth="1"/>
    <col min="15107" max="15107" width="9.5" style="49" customWidth="1"/>
    <col min="15108" max="15108" width="12.5" style="49" customWidth="1"/>
    <col min="15109" max="15109" width="48.875" style="49" customWidth="1"/>
    <col min="15110" max="15359" width="9" style="49"/>
    <col min="15360" max="15360" width="8.25" style="49" customWidth="1"/>
    <col min="15361" max="15361" width="43" style="49" customWidth="1"/>
    <col min="15362" max="15362" width="8.875" style="49" customWidth="1"/>
    <col min="15363" max="15363" width="9.5" style="49" customWidth="1"/>
    <col min="15364" max="15364" width="12.5" style="49" customWidth="1"/>
    <col min="15365" max="15365" width="48.875" style="49" customWidth="1"/>
    <col min="15366" max="15615" width="9" style="49"/>
    <col min="15616" max="15616" width="8.25" style="49" customWidth="1"/>
    <col min="15617" max="15617" width="43" style="49" customWidth="1"/>
    <col min="15618" max="15618" width="8.875" style="49" customWidth="1"/>
    <col min="15619" max="15619" width="9.5" style="49" customWidth="1"/>
    <col min="15620" max="15620" width="12.5" style="49" customWidth="1"/>
    <col min="15621" max="15621" width="48.875" style="49" customWidth="1"/>
    <col min="15622" max="15871" width="9" style="49"/>
    <col min="15872" max="15872" width="8.25" style="49" customWidth="1"/>
    <col min="15873" max="15873" width="43" style="49" customWidth="1"/>
    <col min="15874" max="15874" width="8.875" style="49" customWidth="1"/>
    <col min="15875" max="15875" width="9.5" style="49" customWidth="1"/>
    <col min="15876" max="15876" width="12.5" style="49" customWidth="1"/>
    <col min="15877" max="15877" width="48.875" style="49" customWidth="1"/>
    <col min="15878" max="16127" width="9" style="49"/>
    <col min="16128" max="16128" width="8.25" style="49" customWidth="1"/>
    <col min="16129" max="16129" width="43" style="49" customWidth="1"/>
    <col min="16130" max="16130" width="8.875" style="49" customWidth="1"/>
    <col min="16131" max="16131" width="9.5" style="49" customWidth="1"/>
    <col min="16132" max="16132" width="12.5" style="49" customWidth="1"/>
    <col min="16133" max="16133" width="48.875" style="49" customWidth="1"/>
    <col min="16134" max="16384" width="9" style="49"/>
  </cols>
  <sheetData>
    <row r="1" spans="1:8" ht="27.75" customHeight="1">
      <c r="A1" s="137" t="s">
        <v>35</v>
      </c>
      <c r="B1" s="137"/>
      <c r="C1" s="137"/>
      <c r="D1" s="137"/>
      <c r="E1" s="137"/>
    </row>
    <row r="2" spans="1:8" ht="13.5" customHeight="1" thickBot="1">
      <c r="A2" s="138"/>
      <c r="B2" s="138"/>
      <c r="C2" s="138"/>
      <c r="D2" s="138"/>
      <c r="E2" s="138"/>
    </row>
    <row r="3" spans="1:8" ht="45" customHeight="1" thickTop="1">
      <c r="A3" s="50" t="s">
        <v>36</v>
      </c>
      <c r="B3" s="51" t="s">
        <v>37</v>
      </c>
      <c r="C3" s="52" t="s">
        <v>38</v>
      </c>
      <c r="D3" s="52" t="s">
        <v>39</v>
      </c>
      <c r="E3" s="53" t="s">
        <v>40</v>
      </c>
    </row>
    <row r="4" spans="1:8" ht="52.5" customHeight="1">
      <c r="A4" s="54">
        <v>34</v>
      </c>
      <c r="B4" s="55" t="s">
        <v>41</v>
      </c>
      <c r="C4" s="56">
        <v>90.4</v>
      </c>
      <c r="D4" s="56">
        <v>109636.1</v>
      </c>
      <c r="E4" s="57">
        <f t="shared" ref="E4:E12" si="0">D4/$D$13*100</f>
        <v>47.560857635537431</v>
      </c>
      <c r="G4" s="58"/>
      <c r="H4" s="58"/>
    </row>
    <row r="5" spans="1:8" s="63" customFormat="1" ht="18" customHeight="1">
      <c r="A5" s="59">
        <v>27</v>
      </c>
      <c r="B5" s="60" t="s">
        <v>42</v>
      </c>
      <c r="C5" s="61">
        <v>86.2</v>
      </c>
      <c r="D5" s="61">
        <v>103429.1</v>
      </c>
      <c r="E5" s="62">
        <f t="shared" si="0"/>
        <v>44.868220417104993</v>
      </c>
      <c r="G5" s="64"/>
      <c r="H5" s="64"/>
    </row>
    <row r="6" spans="1:8" ht="18" customHeight="1">
      <c r="A6" s="54">
        <v>41</v>
      </c>
      <c r="B6" s="55" t="s">
        <v>43</v>
      </c>
      <c r="C6" s="56">
        <v>8.9</v>
      </c>
      <c r="D6" s="56">
        <v>10700.2</v>
      </c>
      <c r="E6" s="57">
        <f t="shared" si="0"/>
        <v>4.6418167818061535</v>
      </c>
      <c r="G6" s="58"/>
      <c r="H6" s="58"/>
    </row>
    <row r="7" spans="1:8" s="63" customFormat="1" ht="18" customHeight="1">
      <c r="A7" s="59">
        <v>8</v>
      </c>
      <c r="B7" s="60" t="s">
        <v>44</v>
      </c>
      <c r="C7" s="61">
        <v>2.1</v>
      </c>
      <c r="D7" s="61">
        <v>2521.9</v>
      </c>
      <c r="E7" s="62">
        <f t="shared" si="0"/>
        <v>1.0940167232422702</v>
      </c>
      <c r="G7" s="64"/>
      <c r="H7" s="64"/>
    </row>
    <row r="8" spans="1:8" ht="18" customHeight="1">
      <c r="A8" s="54">
        <v>5</v>
      </c>
      <c r="B8" s="55" t="s">
        <v>45</v>
      </c>
      <c r="C8" s="56">
        <v>2.2000000000000002</v>
      </c>
      <c r="D8" s="56">
        <v>2439.9</v>
      </c>
      <c r="E8" s="57">
        <f t="shared" si="0"/>
        <v>1.0584445866365895</v>
      </c>
      <c r="G8" s="58"/>
      <c r="H8" s="58"/>
    </row>
    <row r="9" spans="1:8" s="63" customFormat="1" ht="18" customHeight="1">
      <c r="A9" s="59">
        <v>20</v>
      </c>
      <c r="B9" s="60" t="s">
        <v>46</v>
      </c>
      <c r="C9" s="61">
        <v>1</v>
      </c>
      <c r="D9" s="61">
        <v>1093.8</v>
      </c>
      <c r="E9" s="62">
        <f t="shared" si="0"/>
        <v>0.47449759779626277</v>
      </c>
      <c r="G9" s="64"/>
      <c r="H9" s="64"/>
    </row>
    <row r="10" spans="1:8" ht="18" customHeight="1">
      <c r="A10" s="54">
        <v>17</v>
      </c>
      <c r="B10" s="55" t="s">
        <v>47</v>
      </c>
      <c r="C10" s="56">
        <v>0.3</v>
      </c>
      <c r="D10" s="56">
        <v>334.8</v>
      </c>
      <c r="E10" s="57">
        <f t="shared" si="0"/>
        <v>0.14523843092173047</v>
      </c>
      <c r="G10" s="58"/>
      <c r="H10" s="58"/>
    </row>
    <row r="11" spans="1:8" s="63" customFormat="1" ht="18" customHeight="1">
      <c r="A11" s="59">
        <v>57</v>
      </c>
      <c r="B11" s="60" t="s">
        <v>48</v>
      </c>
      <c r="C11" s="61">
        <v>0.1</v>
      </c>
      <c r="D11" s="61">
        <v>129</v>
      </c>
      <c r="E11" s="62">
        <f t="shared" si="0"/>
        <v>5.5961044172351343E-2</v>
      </c>
      <c r="G11" s="64"/>
      <c r="H11" s="64"/>
    </row>
    <row r="12" spans="1:8" ht="18" customHeight="1">
      <c r="A12" s="65"/>
      <c r="B12" s="55" t="s">
        <v>49</v>
      </c>
      <c r="C12" s="66">
        <v>0</v>
      </c>
      <c r="D12" s="66">
        <v>232.7</v>
      </c>
      <c r="E12" s="57">
        <f t="shared" si="0"/>
        <v>0.10094678278221826</v>
      </c>
      <c r="G12" s="67"/>
      <c r="H12" s="67"/>
    </row>
    <row r="13" spans="1:8" s="72" customFormat="1" ht="13.5" thickBot="1">
      <c r="A13" s="68"/>
      <c r="B13" s="69" t="s">
        <v>5</v>
      </c>
      <c r="C13" s="70">
        <v>191.2</v>
      </c>
      <c r="D13" s="70">
        <v>230517.5</v>
      </c>
      <c r="E13" s="71">
        <f>SUM(E4:E12)</f>
        <v>100</v>
      </c>
      <c r="G13" s="73"/>
    </row>
    <row r="14" spans="1:8" ht="15" thickTop="1">
      <c r="A14" s="74"/>
      <c r="B14" s="75"/>
      <c r="C14" s="76"/>
      <c r="D14" s="77"/>
      <c r="E14" s="76"/>
    </row>
  </sheetData>
  <mergeCells count="2">
    <mergeCell ref="A1:E1"/>
    <mergeCell ref="A2:E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A1:O15"/>
  <sheetViews>
    <sheetView rightToLeft="1" workbookViewId="0">
      <selection activeCell="B35" sqref="B35"/>
    </sheetView>
  </sheetViews>
  <sheetFormatPr defaultRowHeight="14.25"/>
  <cols>
    <col min="1" max="1" width="20.375" customWidth="1"/>
    <col min="2" max="2" width="10.875" customWidth="1"/>
    <col min="3" max="3" width="10.25" customWidth="1"/>
    <col min="4" max="4" width="13.875" customWidth="1"/>
    <col min="5" max="5" width="1.875" style="110" customWidth="1"/>
    <col min="6" max="6" width="20.75" customWidth="1"/>
    <col min="7" max="7" width="9.75" customWidth="1"/>
    <col min="8" max="8" width="10.75" customWidth="1"/>
    <col min="9" max="9" width="17.75" customWidth="1"/>
    <col min="12" max="12" width="8.875" bestFit="1" customWidth="1"/>
    <col min="13" max="13" width="9" customWidth="1"/>
    <col min="255" max="255" width="14.375" customWidth="1"/>
    <col min="256" max="256" width="7.625" customWidth="1"/>
    <col min="257" max="257" width="8.625" customWidth="1"/>
    <col min="258" max="258" width="9.625" customWidth="1"/>
    <col min="259" max="259" width="14.75" customWidth="1"/>
    <col min="260" max="260" width="1.875" customWidth="1"/>
    <col min="261" max="261" width="14.625" customWidth="1"/>
    <col min="262" max="262" width="7.125" customWidth="1"/>
    <col min="263" max="263" width="8.875" customWidth="1"/>
    <col min="264" max="264" width="9.625" customWidth="1"/>
    <col min="265" max="265" width="17" customWidth="1"/>
    <col min="268" max="268" width="8.875" bestFit="1" customWidth="1"/>
    <col min="269" max="269" width="9" customWidth="1"/>
    <col min="511" max="511" width="14.375" customWidth="1"/>
    <col min="512" max="512" width="7.625" customWidth="1"/>
    <col min="513" max="513" width="8.625" customWidth="1"/>
    <col min="514" max="514" width="9.625" customWidth="1"/>
    <col min="515" max="515" width="14.75" customWidth="1"/>
    <col min="516" max="516" width="1.875" customWidth="1"/>
    <col min="517" max="517" width="14.625" customWidth="1"/>
    <col min="518" max="518" width="7.125" customWidth="1"/>
    <col min="519" max="519" width="8.875" customWidth="1"/>
    <col min="520" max="520" width="9.625" customWidth="1"/>
    <col min="521" max="521" width="17" customWidth="1"/>
    <col min="524" max="524" width="8.875" bestFit="1" customWidth="1"/>
    <col min="525" max="525" width="9" customWidth="1"/>
    <col min="767" max="767" width="14.375" customWidth="1"/>
    <col min="768" max="768" width="7.625" customWidth="1"/>
    <col min="769" max="769" width="8.625" customWidth="1"/>
    <col min="770" max="770" width="9.625" customWidth="1"/>
    <col min="771" max="771" width="14.75" customWidth="1"/>
    <col min="772" max="772" width="1.875" customWidth="1"/>
    <col min="773" max="773" width="14.625" customWidth="1"/>
    <col min="774" max="774" width="7.125" customWidth="1"/>
    <col min="775" max="775" width="8.875" customWidth="1"/>
    <col min="776" max="776" width="9.625" customWidth="1"/>
    <col min="777" max="777" width="17" customWidth="1"/>
    <col min="780" max="780" width="8.875" bestFit="1" customWidth="1"/>
    <col min="781" max="781" width="9" customWidth="1"/>
    <col min="1023" max="1023" width="14.375" customWidth="1"/>
    <col min="1024" max="1024" width="7.625" customWidth="1"/>
    <col min="1025" max="1025" width="8.625" customWidth="1"/>
    <col min="1026" max="1026" width="9.625" customWidth="1"/>
    <col min="1027" max="1027" width="14.75" customWidth="1"/>
    <col min="1028" max="1028" width="1.875" customWidth="1"/>
    <col min="1029" max="1029" width="14.625" customWidth="1"/>
    <col min="1030" max="1030" width="7.125" customWidth="1"/>
    <col min="1031" max="1031" width="8.875" customWidth="1"/>
    <col min="1032" max="1032" width="9.625" customWidth="1"/>
    <col min="1033" max="1033" width="17" customWidth="1"/>
    <col min="1036" max="1036" width="8.875" bestFit="1" customWidth="1"/>
    <col min="1037" max="1037" width="9" customWidth="1"/>
    <col min="1279" max="1279" width="14.375" customWidth="1"/>
    <col min="1280" max="1280" width="7.625" customWidth="1"/>
    <col min="1281" max="1281" width="8.625" customWidth="1"/>
    <col min="1282" max="1282" width="9.625" customWidth="1"/>
    <col min="1283" max="1283" width="14.75" customWidth="1"/>
    <col min="1284" max="1284" width="1.875" customWidth="1"/>
    <col min="1285" max="1285" width="14.625" customWidth="1"/>
    <col min="1286" max="1286" width="7.125" customWidth="1"/>
    <col min="1287" max="1287" width="8.875" customWidth="1"/>
    <col min="1288" max="1288" width="9.625" customWidth="1"/>
    <col min="1289" max="1289" width="17" customWidth="1"/>
    <col min="1292" max="1292" width="8.875" bestFit="1" customWidth="1"/>
    <col min="1293" max="1293" width="9" customWidth="1"/>
    <col min="1535" max="1535" width="14.375" customWidth="1"/>
    <col min="1536" max="1536" width="7.625" customWidth="1"/>
    <col min="1537" max="1537" width="8.625" customWidth="1"/>
    <col min="1538" max="1538" width="9.625" customWidth="1"/>
    <col min="1539" max="1539" width="14.75" customWidth="1"/>
    <col min="1540" max="1540" width="1.875" customWidth="1"/>
    <col min="1541" max="1541" width="14.625" customWidth="1"/>
    <col min="1542" max="1542" width="7.125" customWidth="1"/>
    <col min="1543" max="1543" width="8.875" customWidth="1"/>
    <col min="1544" max="1544" width="9.625" customWidth="1"/>
    <col min="1545" max="1545" width="17" customWidth="1"/>
    <col min="1548" max="1548" width="8.875" bestFit="1" customWidth="1"/>
    <col min="1549" max="1549" width="9" customWidth="1"/>
    <col min="1791" max="1791" width="14.375" customWidth="1"/>
    <col min="1792" max="1792" width="7.625" customWidth="1"/>
    <col min="1793" max="1793" width="8.625" customWidth="1"/>
    <col min="1794" max="1794" width="9.625" customWidth="1"/>
    <col min="1795" max="1795" width="14.75" customWidth="1"/>
    <col min="1796" max="1796" width="1.875" customWidth="1"/>
    <col min="1797" max="1797" width="14.625" customWidth="1"/>
    <col min="1798" max="1798" width="7.125" customWidth="1"/>
    <col min="1799" max="1799" width="8.875" customWidth="1"/>
    <col min="1800" max="1800" width="9.625" customWidth="1"/>
    <col min="1801" max="1801" width="17" customWidth="1"/>
    <col min="1804" max="1804" width="8.875" bestFit="1" customWidth="1"/>
    <col min="1805" max="1805" width="9" customWidth="1"/>
    <col min="2047" max="2047" width="14.375" customWidth="1"/>
    <col min="2048" max="2048" width="7.625" customWidth="1"/>
    <col min="2049" max="2049" width="8.625" customWidth="1"/>
    <col min="2050" max="2050" width="9.625" customWidth="1"/>
    <col min="2051" max="2051" width="14.75" customWidth="1"/>
    <col min="2052" max="2052" width="1.875" customWidth="1"/>
    <col min="2053" max="2053" width="14.625" customWidth="1"/>
    <col min="2054" max="2054" width="7.125" customWidth="1"/>
    <col min="2055" max="2055" width="8.875" customWidth="1"/>
    <col min="2056" max="2056" width="9.625" customWidth="1"/>
    <col min="2057" max="2057" width="17" customWidth="1"/>
    <col min="2060" max="2060" width="8.875" bestFit="1" customWidth="1"/>
    <col min="2061" max="2061" width="9" customWidth="1"/>
    <col min="2303" max="2303" width="14.375" customWidth="1"/>
    <col min="2304" max="2304" width="7.625" customWidth="1"/>
    <col min="2305" max="2305" width="8.625" customWidth="1"/>
    <col min="2306" max="2306" width="9.625" customWidth="1"/>
    <col min="2307" max="2307" width="14.75" customWidth="1"/>
    <col min="2308" max="2308" width="1.875" customWidth="1"/>
    <col min="2309" max="2309" width="14.625" customWidth="1"/>
    <col min="2310" max="2310" width="7.125" customWidth="1"/>
    <col min="2311" max="2311" width="8.875" customWidth="1"/>
    <col min="2312" max="2312" width="9.625" customWidth="1"/>
    <col min="2313" max="2313" width="17" customWidth="1"/>
    <col min="2316" max="2316" width="8.875" bestFit="1" customWidth="1"/>
    <col min="2317" max="2317" width="9" customWidth="1"/>
    <col min="2559" max="2559" width="14.375" customWidth="1"/>
    <col min="2560" max="2560" width="7.625" customWidth="1"/>
    <col min="2561" max="2561" width="8.625" customWidth="1"/>
    <col min="2562" max="2562" width="9.625" customWidth="1"/>
    <col min="2563" max="2563" width="14.75" customWidth="1"/>
    <col min="2564" max="2564" width="1.875" customWidth="1"/>
    <col min="2565" max="2565" width="14.625" customWidth="1"/>
    <col min="2566" max="2566" width="7.125" customWidth="1"/>
    <col min="2567" max="2567" width="8.875" customWidth="1"/>
    <col min="2568" max="2568" width="9.625" customWidth="1"/>
    <col min="2569" max="2569" width="17" customWidth="1"/>
    <col min="2572" max="2572" width="8.875" bestFit="1" customWidth="1"/>
    <col min="2573" max="2573" width="9" customWidth="1"/>
    <col min="2815" max="2815" width="14.375" customWidth="1"/>
    <col min="2816" max="2816" width="7.625" customWidth="1"/>
    <col min="2817" max="2817" width="8.625" customWidth="1"/>
    <col min="2818" max="2818" width="9.625" customWidth="1"/>
    <col min="2819" max="2819" width="14.75" customWidth="1"/>
    <col min="2820" max="2820" width="1.875" customWidth="1"/>
    <col min="2821" max="2821" width="14.625" customWidth="1"/>
    <col min="2822" max="2822" width="7.125" customWidth="1"/>
    <col min="2823" max="2823" width="8.875" customWidth="1"/>
    <col min="2824" max="2824" width="9.625" customWidth="1"/>
    <col min="2825" max="2825" width="17" customWidth="1"/>
    <col min="2828" max="2828" width="8.875" bestFit="1" customWidth="1"/>
    <col min="2829" max="2829" width="9" customWidth="1"/>
    <col min="3071" max="3071" width="14.375" customWidth="1"/>
    <col min="3072" max="3072" width="7.625" customWidth="1"/>
    <col min="3073" max="3073" width="8.625" customWidth="1"/>
    <col min="3074" max="3074" width="9.625" customWidth="1"/>
    <col min="3075" max="3075" width="14.75" customWidth="1"/>
    <col min="3076" max="3076" width="1.875" customWidth="1"/>
    <col min="3077" max="3077" width="14.625" customWidth="1"/>
    <col min="3078" max="3078" width="7.125" customWidth="1"/>
    <col min="3079" max="3079" width="8.875" customWidth="1"/>
    <col min="3080" max="3080" width="9.625" customWidth="1"/>
    <col min="3081" max="3081" width="17" customWidth="1"/>
    <col min="3084" max="3084" width="8.875" bestFit="1" customWidth="1"/>
    <col min="3085" max="3085" width="9" customWidth="1"/>
    <col min="3327" max="3327" width="14.375" customWidth="1"/>
    <col min="3328" max="3328" width="7.625" customWidth="1"/>
    <col min="3329" max="3329" width="8.625" customWidth="1"/>
    <col min="3330" max="3330" width="9.625" customWidth="1"/>
    <col min="3331" max="3331" width="14.75" customWidth="1"/>
    <col min="3332" max="3332" width="1.875" customWidth="1"/>
    <col min="3333" max="3333" width="14.625" customWidth="1"/>
    <col min="3334" max="3334" width="7.125" customWidth="1"/>
    <col min="3335" max="3335" width="8.875" customWidth="1"/>
    <col min="3336" max="3336" width="9.625" customWidth="1"/>
    <col min="3337" max="3337" width="17" customWidth="1"/>
    <col min="3340" max="3340" width="8.875" bestFit="1" customWidth="1"/>
    <col min="3341" max="3341" width="9" customWidth="1"/>
    <col min="3583" max="3583" width="14.375" customWidth="1"/>
    <col min="3584" max="3584" width="7.625" customWidth="1"/>
    <col min="3585" max="3585" width="8.625" customWidth="1"/>
    <col min="3586" max="3586" width="9.625" customWidth="1"/>
    <col min="3587" max="3587" width="14.75" customWidth="1"/>
    <col min="3588" max="3588" width="1.875" customWidth="1"/>
    <col min="3589" max="3589" width="14.625" customWidth="1"/>
    <col min="3590" max="3590" width="7.125" customWidth="1"/>
    <col min="3591" max="3591" width="8.875" customWidth="1"/>
    <col min="3592" max="3592" width="9.625" customWidth="1"/>
    <col min="3593" max="3593" width="17" customWidth="1"/>
    <col min="3596" max="3596" width="8.875" bestFit="1" customWidth="1"/>
    <col min="3597" max="3597" width="9" customWidth="1"/>
    <col min="3839" max="3839" width="14.375" customWidth="1"/>
    <col min="3840" max="3840" width="7.625" customWidth="1"/>
    <col min="3841" max="3841" width="8.625" customWidth="1"/>
    <col min="3842" max="3842" width="9.625" customWidth="1"/>
    <col min="3843" max="3843" width="14.75" customWidth="1"/>
    <col min="3844" max="3844" width="1.875" customWidth="1"/>
    <col min="3845" max="3845" width="14.625" customWidth="1"/>
    <col min="3846" max="3846" width="7.125" customWidth="1"/>
    <col min="3847" max="3847" width="8.875" customWidth="1"/>
    <col min="3848" max="3848" width="9.625" customWidth="1"/>
    <col min="3849" max="3849" width="17" customWidth="1"/>
    <col min="3852" max="3852" width="8.875" bestFit="1" customWidth="1"/>
    <col min="3853" max="3853" width="9" customWidth="1"/>
    <col min="4095" max="4095" width="14.375" customWidth="1"/>
    <col min="4096" max="4096" width="7.625" customWidth="1"/>
    <col min="4097" max="4097" width="8.625" customWidth="1"/>
    <col min="4098" max="4098" width="9.625" customWidth="1"/>
    <col min="4099" max="4099" width="14.75" customWidth="1"/>
    <col min="4100" max="4100" width="1.875" customWidth="1"/>
    <col min="4101" max="4101" width="14.625" customWidth="1"/>
    <col min="4102" max="4102" width="7.125" customWidth="1"/>
    <col min="4103" max="4103" width="8.875" customWidth="1"/>
    <col min="4104" max="4104" width="9.625" customWidth="1"/>
    <col min="4105" max="4105" width="17" customWidth="1"/>
    <col min="4108" max="4108" width="8.875" bestFit="1" customWidth="1"/>
    <col min="4109" max="4109" width="9" customWidth="1"/>
    <col min="4351" max="4351" width="14.375" customWidth="1"/>
    <col min="4352" max="4352" width="7.625" customWidth="1"/>
    <col min="4353" max="4353" width="8.625" customWidth="1"/>
    <col min="4354" max="4354" width="9.625" customWidth="1"/>
    <col min="4355" max="4355" width="14.75" customWidth="1"/>
    <col min="4356" max="4356" width="1.875" customWidth="1"/>
    <col min="4357" max="4357" width="14.625" customWidth="1"/>
    <col min="4358" max="4358" width="7.125" customWidth="1"/>
    <col min="4359" max="4359" width="8.875" customWidth="1"/>
    <col min="4360" max="4360" width="9.625" customWidth="1"/>
    <col min="4361" max="4361" width="17" customWidth="1"/>
    <col min="4364" max="4364" width="8.875" bestFit="1" customWidth="1"/>
    <col min="4365" max="4365" width="9" customWidth="1"/>
    <col min="4607" max="4607" width="14.375" customWidth="1"/>
    <col min="4608" max="4608" width="7.625" customWidth="1"/>
    <col min="4609" max="4609" width="8.625" customWidth="1"/>
    <col min="4610" max="4610" width="9.625" customWidth="1"/>
    <col min="4611" max="4611" width="14.75" customWidth="1"/>
    <col min="4612" max="4612" width="1.875" customWidth="1"/>
    <col min="4613" max="4613" width="14.625" customWidth="1"/>
    <col min="4614" max="4614" width="7.125" customWidth="1"/>
    <col min="4615" max="4615" width="8.875" customWidth="1"/>
    <col min="4616" max="4616" width="9.625" customWidth="1"/>
    <col min="4617" max="4617" width="17" customWidth="1"/>
    <col min="4620" max="4620" width="8.875" bestFit="1" customWidth="1"/>
    <col min="4621" max="4621" width="9" customWidth="1"/>
    <col min="4863" max="4863" width="14.375" customWidth="1"/>
    <col min="4864" max="4864" width="7.625" customWidth="1"/>
    <col min="4865" max="4865" width="8.625" customWidth="1"/>
    <col min="4866" max="4866" width="9.625" customWidth="1"/>
    <col min="4867" max="4867" width="14.75" customWidth="1"/>
    <col min="4868" max="4868" width="1.875" customWidth="1"/>
    <col min="4869" max="4869" width="14.625" customWidth="1"/>
    <col min="4870" max="4870" width="7.125" customWidth="1"/>
    <col min="4871" max="4871" width="8.875" customWidth="1"/>
    <col min="4872" max="4872" width="9.625" customWidth="1"/>
    <col min="4873" max="4873" width="17" customWidth="1"/>
    <col min="4876" max="4876" width="8.875" bestFit="1" customWidth="1"/>
    <col min="4877" max="4877" width="9" customWidth="1"/>
    <col min="5119" max="5119" width="14.375" customWidth="1"/>
    <col min="5120" max="5120" width="7.625" customWidth="1"/>
    <col min="5121" max="5121" width="8.625" customWidth="1"/>
    <col min="5122" max="5122" width="9.625" customWidth="1"/>
    <col min="5123" max="5123" width="14.75" customWidth="1"/>
    <col min="5124" max="5124" width="1.875" customWidth="1"/>
    <col min="5125" max="5125" width="14.625" customWidth="1"/>
    <col min="5126" max="5126" width="7.125" customWidth="1"/>
    <col min="5127" max="5127" width="8.875" customWidth="1"/>
    <col min="5128" max="5128" width="9.625" customWidth="1"/>
    <col min="5129" max="5129" width="17" customWidth="1"/>
    <col min="5132" max="5132" width="8.875" bestFit="1" customWidth="1"/>
    <col min="5133" max="5133" width="9" customWidth="1"/>
    <col min="5375" max="5375" width="14.375" customWidth="1"/>
    <col min="5376" max="5376" width="7.625" customWidth="1"/>
    <col min="5377" max="5377" width="8.625" customWidth="1"/>
    <col min="5378" max="5378" width="9.625" customWidth="1"/>
    <col min="5379" max="5379" width="14.75" customWidth="1"/>
    <col min="5380" max="5380" width="1.875" customWidth="1"/>
    <col min="5381" max="5381" width="14.625" customWidth="1"/>
    <col min="5382" max="5382" width="7.125" customWidth="1"/>
    <col min="5383" max="5383" width="8.875" customWidth="1"/>
    <col min="5384" max="5384" width="9.625" customWidth="1"/>
    <col min="5385" max="5385" width="17" customWidth="1"/>
    <col min="5388" max="5388" width="8.875" bestFit="1" customWidth="1"/>
    <col min="5389" max="5389" width="9" customWidth="1"/>
    <col min="5631" max="5631" width="14.375" customWidth="1"/>
    <col min="5632" max="5632" width="7.625" customWidth="1"/>
    <col min="5633" max="5633" width="8.625" customWidth="1"/>
    <col min="5634" max="5634" width="9.625" customWidth="1"/>
    <col min="5635" max="5635" width="14.75" customWidth="1"/>
    <col min="5636" max="5636" width="1.875" customWidth="1"/>
    <col min="5637" max="5637" width="14.625" customWidth="1"/>
    <col min="5638" max="5638" width="7.125" customWidth="1"/>
    <col min="5639" max="5639" width="8.875" customWidth="1"/>
    <col min="5640" max="5640" width="9.625" customWidth="1"/>
    <col min="5641" max="5641" width="17" customWidth="1"/>
    <col min="5644" max="5644" width="8.875" bestFit="1" customWidth="1"/>
    <col min="5645" max="5645" width="9" customWidth="1"/>
    <col min="5887" max="5887" width="14.375" customWidth="1"/>
    <col min="5888" max="5888" width="7.625" customWidth="1"/>
    <col min="5889" max="5889" width="8.625" customWidth="1"/>
    <col min="5890" max="5890" width="9.625" customWidth="1"/>
    <col min="5891" max="5891" width="14.75" customWidth="1"/>
    <col min="5892" max="5892" width="1.875" customWidth="1"/>
    <col min="5893" max="5893" width="14.625" customWidth="1"/>
    <col min="5894" max="5894" width="7.125" customWidth="1"/>
    <col min="5895" max="5895" width="8.875" customWidth="1"/>
    <col min="5896" max="5896" width="9.625" customWidth="1"/>
    <col min="5897" max="5897" width="17" customWidth="1"/>
    <col min="5900" max="5900" width="8.875" bestFit="1" customWidth="1"/>
    <col min="5901" max="5901" width="9" customWidth="1"/>
    <col min="6143" max="6143" width="14.375" customWidth="1"/>
    <col min="6144" max="6144" width="7.625" customWidth="1"/>
    <col min="6145" max="6145" width="8.625" customWidth="1"/>
    <col min="6146" max="6146" width="9.625" customWidth="1"/>
    <col min="6147" max="6147" width="14.75" customWidth="1"/>
    <col min="6148" max="6148" width="1.875" customWidth="1"/>
    <col min="6149" max="6149" width="14.625" customWidth="1"/>
    <col min="6150" max="6150" width="7.125" customWidth="1"/>
    <col min="6151" max="6151" width="8.875" customWidth="1"/>
    <col min="6152" max="6152" width="9.625" customWidth="1"/>
    <col min="6153" max="6153" width="17" customWidth="1"/>
    <col min="6156" max="6156" width="8.875" bestFit="1" customWidth="1"/>
    <col min="6157" max="6157" width="9" customWidth="1"/>
    <col min="6399" max="6399" width="14.375" customWidth="1"/>
    <col min="6400" max="6400" width="7.625" customWidth="1"/>
    <col min="6401" max="6401" width="8.625" customWidth="1"/>
    <col min="6402" max="6402" width="9.625" customWidth="1"/>
    <col min="6403" max="6403" width="14.75" customWidth="1"/>
    <col min="6404" max="6404" width="1.875" customWidth="1"/>
    <col min="6405" max="6405" width="14.625" customWidth="1"/>
    <col min="6406" max="6406" width="7.125" customWidth="1"/>
    <col min="6407" max="6407" width="8.875" customWidth="1"/>
    <col min="6408" max="6408" width="9.625" customWidth="1"/>
    <col min="6409" max="6409" width="17" customWidth="1"/>
    <col min="6412" max="6412" width="8.875" bestFit="1" customWidth="1"/>
    <col min="6413" max="6413" width="9" customWidth="1"/>
    <col min="6655" max="6655" width="14.375" customWidth="1"/>
    <col min="6656" max="6656" width="7.625" customWidth="1"/>
    <col min="6657" max="6657" width="8.625" customWidth="1"/>
    <col min="6658" max="6658" width="9.625" customWidth="1"/>
    <col min="6659" max="6659" width="14.75" customWidth="1"/>
    <col min="6660" max="6660" width="1.875" customWidth="1"/>
    <col min="6661" max="6661" width="14.625" customWidth="1"/>
    <col min="6662" max="6662" width="7.125" customWidth="1"/>
    <col min="6663" max="6663" width="8.875" customWidth="1"/>
    <col min="6664" max="6664" width="9.625" customWidth="1"/>
    <col min="6665" max="6665" width="17" customWidth="1"/>
    <col min="6668" max="6668" width="8.875" bestFit="1" customWidth="1"/>
    <col min="6669" max="6669" width="9" customWidth="1"/>
    <col min="6911" max="6911" width="14.375" customWidth="1"/>
    <col min="6912" max="6912" width="7.625" customWidth="1"/>
    <col min="6913" max="6913" width="8.625" customWidth="1"/>
    <col min="6914" max="6914" width="9.625" customWidth="1"/>
    <col min="6915" max="6915" width="14.75" customWidth="1"/>
    <col min="6916" max="6916" width="1.875" customWidth="1"/>
    <col min="6917" max="6917" width="14.625" customWidth="1"/>
    <col min="6918" max="6918" width="7.125" customWidth="1"/>
    <col min="6919" max="6919" width="8.875" customWidth="1"/>
    <col min="6920" max="6920" width="9.625" customWidth="1"/>
    <col min="6921" max="6921" width="17" customWidth="1"/>
    <col min="6924" max="6924" width="8.875" bestFit="1" customWidth="1"/>
    <col min="6925" max="6925" width="9" customWidth="1"/>
    <col min="7167" max="7167" width="14.375" customWidth="1"/>
    <col min="7168" max="7168" width="7.625" customWidth="1"/>
    <col min="7169" max="7169" width="8.625" customWidth="1"/>
    <col min="7170" max="7170" width="9.625" customWidth="1"/>
    <col min="7171" max="7171" width="14.75" customWidth="1"/>
    <col min="7172" max="7172" width="1.875" customWidth="1"/>
    <col min="7173" max="7173" width="14.625" customWidth="1"/>
    <col min="7174" max="7174" width="7.125" customWidth="1"/>
    <col min="7175" max="7175" width="8.875" customWidth="1"/>
    <col min="7176" max="7176" width="9.625" customWidth="1"/>
    <col min="7177" max="7177" width="17" customWidth="1"/>
    <col min="7180" max="7180" width="8.875" bestFit="1" customWidth="1"/>
    <col min="7181" max="7181" width="9" customWidth="1"/>
    <col min="7423" max="7423" width="14.375" customWidth="1"/>
    <col min="7424" max="7424" width="7.625" customWidth="1"/>
    <col min="7425" max="7425" width="8.625" customWidth="1"/>
    <col min="7426" max="7426" width="9.625" customWidth="1"/>
    <col min="7427" max="7427" width="14.75" customWidth="1"/>
    <col min="7428" max="7428" width="1.875" customWidth="1"/>
    <col min="7429" max="7429" width="14.625" customWidth="1"/>
    <col min="7430" max="7430" width="7.125" customWidth="1"/>
    <col min="7431" max="7431" width="8.875" customWidth="1"/>
    <col min="7432" max="7432" width="9.625" customWidth="1"/>
    <col min="7433" max="7433" width="17" customWidth="1"/>
    <col min="7436" max="7436" width="8.875" bestFit="1" customWidth="1"/>
    <col min="7437" max="7437" width="9" customWidth="1"/>
    <col min="7679" max="7679" width="14.375" customWidth="1"/>
    <col min="7680" max="7680" width="7.625" customWidth="1"/>
    <col min="7681" max="7681" width="8.625" customWidth="1"/>
    <col min="7682" max="7682" width="9.625" customWidth="1"/>
    <col min="7683" max="7683" width="14.75" customWidth="1"/>
    <col min="7684" max="7684" width="1.875" customWidth="1"/>
    <col min="7685" max="7685" width="14.625" customWidth="1"/>
    <col min="7686" max="7686" width="7.125" customWidth="1"/>
    <col min="7687" max="7687" width="8.875" customWidth="1"/>
    <col min="7688" max="7688" width="9.625" customWidth="1"/>
    <col min="7689" max="7689" width="17" customWidth="1"/>
    <col min="7692" max="7692" width="8.875" bestFit="1" customWidth="1"/>
    <col min="7693" max="7693" width="9" customWidth="1"/>
    <col min="7935" max="7935" width="14.375" customWidth="1"/>
    <col min="7936" max="7936" width="7.625" customWidth="1"/>
    <col min="7937" max="7937" width="8.625" customWidth="1"/>
    <col min="7938" max="7938" width="9.625" customWidth="1"/>
    <col min="7939" max="7939" width="14.75" customWidth="1"/>
    <col min="7940" max="7940" width="1.875" customWidth="1"/>
    <col min="7941" max="7941" width="14.625" customWidth="1"/>
    <col min="7942" max="7942" width="7.125" customWidth="1"/>
    <col min="7943" max="7943" width="8.875" customWidth="1"/>
    <col min="7944" max="7944" width="9.625" customWidth="1"/>
    <col min="7945" max="7945" width="17" customWidth="1"/>
    <col min="7948" max="7948" width="8.875" bestFit="1" customWidth="1"/>
    <col min="7949" max="7949" width="9" customWidth="1"/>
    <col min="8191" max="8191" width="14.375" customWidth="1"/>
    <col min="8192" max="8192" width="7.625" customWidth="1"/>
    <col min="8193" max="8193" width="8.625" customWidth="1"/>
    <col min="8194" max="8194" width="9.625" customWidth="1"/>
    <col min="8195" max="8195" width="14.75" customWidth="1"/>
    <col min="8196" max="8196" width="1.875" customWidth="1"/>
    <col min="8197" max="8197" width="14.625" customWidth="1"/>
    <col min="8198" max="8198" width="7.125" customWidth="1"/>
    <col min="8199" max="8199" width="8.875" customWidth="1"/>
    <col min="8200" max="8200" width="9.625" customWidth="1"/>
    <col min="8201" max="8201" width="17" customWidth="1"/>
    <col min="8204" max="8204" width="8.875" bestFit="1" customWidth="1"/>
    <col min="8205" max="8205" width="9" customWidth="1"/>
    <col min="8447" max="8447" width="14.375" customWidth="1"/>
    <col min="8448" max="8448" width="7.625" customWidth="1"/>
    <col min="8449" max="8449" width="8.625" customWidth="1"/>
    <col min="8450" max="8450" width="9.625" customWidth="1"/>
    <col min="8451" max="8451" width="14.75" customWidth="1"/>
    <col min="8452" max="8452" width="1.875" customWidth="1"/>
    <col min="8453" max="8453" width="14.625" customWidth="1"/>
    <col min="8454" max="8454" width="7.125" customWidth="1"/>
    <col min="8455" max="8455" width="8.875" customWidth="1"/>
    <col min="8456" max="8456" width="9.625" customWidth="1"/>
    <col min="8457" max="8457" width="17" customWidth="1"/>
    <col min="8460" max="8460" width="8.875" bestFit="1" customWidth="1"/>
    <col min="8461" max="8461" width="9" customWidth="1"/>
    <col min="8703" max="8703" width="14.375" customWidth="1"/>
    <col min="8704" max="8704" width="7.625" customWidth="1"/>
    <col min="8705" max="8705" width="8.625" customWidth="1"/>
    <col min="8706" max="8706" width="9.625" customWidth="1"/>
    <col min="8707" max="8707" width="14.75" customWidth="1"/>
    <col min="8708" max="8708" width="1.875" customWidth="1"/>
    <col min="8709" max="8709" width="14.625" customWidth="1"/>
    <col min="8710" max="8710" width="7.125" customWidth="1"/>
    <col min="8711" max="8711" width="8.875" customWidth="1"/>
    <col min="8712" max="8712" width="9.625" customWidth="1"/>
    <col min="8713" max="8713" width="17" customWidth="1"/>
    <col min="8716" max="8716" width="8.875" bestFit="1" customWidth="1"/>
    <col min="8717" max="8717" width="9" customWidth="1"/>
    <col min="8959" max="8959" width="14.375" customWidth="1"/>
    <col min="8960" max="8960" width="7.625" customWidth="1"/>
    <col min="8961" max="8961" width="8.625" customWidth="1"/>
    <col min="8962" max="8962" width="9.625" customWidth="1"/>
    <col min="8963" max="8963" width="14.75" customWidth="1"/>
    <col min="8964" max="8964" width="1.875" customWidth="1"/>
    <col min="8965" max="8965" width="14.625" customWidth="1"/>
    <col min="8966" max="8966" width="7.125" customWidth="1"/>
    <col min="8967" max="8967" width="8.875" customWidth="1"/>
    <col min="8968" max="8968" width="9.625" customWidth="1"/>
    <col min="8969" max="8969" width="17" customWidth="1"/>
    <col min="8972" max="8972" width="8.875" bestFit="1" customWidth="1"/>
    <col min="8973" max="8973" width="9" customWidth="1"/>
    <col min="9215" max="9215" width="14.375" customWidth="1"/>
    <col min="9216" max="9216" width="7.625" customWidth="1"/>
    <col min="9217" max="9217" width="8.625" customWidth="1"/>
    <col min="9218" max="9218" width="9.625" customWidth="1"/>
    <col min="9219" max="9219" width="14.75" customWidth="1"/>
    <col min="9220" max="9220" width="1.875" customWidth="1"/>
    <col min="9221" max="9221" width="14.625" customWidth="1"/>
    <col min="9222" max="9222" width="7.125" customWidth="1"/>
    <col min="9223" max="9223" width="8.875" customWidth="1"/>
    <col min="9224" max="9224" width="9.625" customWidth="1"/>
    <col min="9225" max="9225" width="17" customWidth="1"/>
    <col min="9228" max="9228" width="8.875" bestFit="1" customWidth="1"/>
    <col min="9229" max="9229" width="9" customWidth="1"/>
    <col min="9471" max="9471" width="14.375" customWidth="1"/>
    <col min="9472" max="9472" width="7.625" customWidth="1"/>
    <col min="9473" max="9473" width="8.625" customWidth="1"/>
    <col min="9474" max="9474" width="9.625" customWidth="1"/>
    <col min="9475" max="9475" width="14.75" customWidth="1"/>
    <col min="9476" max="9476" width="1.875" customWidth="1"/>
    <col min="9477" max="9477" width="14.625" customWidth="1"/>
    <col min="9478" max="9478" width="7.125" customWidth="1"/>
    <col min="9479" max="9479" width="8.875" customWidth="1"/>
    <col min="9480" max="9480" width="9.625" customWidth="1"/>
    <col min="9481" max="9481" width="17" customWidth="1"/>
    <col min="9484" max="9484" width="8.875" bestFit="1" customWidth="1"/>
    <col min="9485" max="9485" width="9" customWidth="1"/>
    <col min="9727" max="9727" width="14.375" customWidth="1"/>
    <col min="9728" max="9728" width="7.625" customWidth="1"/>
    <col min="9729" max="9729" width="8.625" customWidth="1"/>
    <col min="9730" max="9730" width="9.625" customWidth="1"/>
    <col min="9731" max="9731" width="14.75" customWidth="1"/>
    <col min="9732" max="9732" width="1.875" customWidth="1"/>
    <col min="9733" max="9733" width="14.625" customWidth="1"/>
    <col min="9734" max="9734" width="7.125" customWidth="1"/>
    <col min="9735" max="9735" width="8.875" customWidth="1"/>
    <col min="9736" max="9736" width="9.625" customWidth="1"/>
    <col min="9737" max="9737" width="17" customWidth="1"/>
    <col min="9740" max="9740" width="8.875" bestFit="1" customWidth="1"/>
    <col min="9741" max="9741" width="9" customWidth="1"/>
    <col min="9983" max="9983" width="14.375" customWidth="1"/>
    <col min="9984" max="9984" width="7.625" customWidth="1"/>
    <col min="9985" max="9985" width="8.625" customWidth="1"/>
    <col min="9986" max="9986" width="9.625" customWidth="1"/>
    <col min="9987" max="9987" width="14.75" customWidth="1"/>
    <col min="9988" max="9988" width="1.875" customWidth="1"/>
    <col min="9989" max="9989" width="14.625" customWidth="1"/>
    <col min="9990" max="9990" width="7.125" customWidth="1"/>
    <col min="9991" max="9991" width="8.875" customWidth="1"/>
    <col min="9992" max="9992" width="9.625" customWidth="1"/>
    <col min="9993" max="9993" width="17" customWidth="1"/>
    <col min="9996" max="9996" width="8.875" bestFit="1" customWidth="1"/>
    <col min="9997" max="9997" width="9" customWidth="1"/>
    <col min="10239" max="10239" width="14.375" customWidth="1"/>
    <col min="10240" max="10240" width="7.625" customWidth="1"/>
    <col min="10241" max="10241" width="8.625" customWidth="1"/>
    <col min="10242" max="10242" width="9.625" customWidth="1"/>
    <col min="10243" max="10243" width="14.75" customWidth="1"/>
    <col min="10244" max="10244" width="1.875" customWidth="1"/>
    <col min="10245" max="10245" width="14.625" customWidth="1"/>
    <col min="10246" max="10246" width="7.125" customWidth="1"/>
    <col min="10247" max="10247" width="8.875" customWidth="1"/>
    <col min="10248" max="10248" width="9.625" customWidth="1"/>
    <col min="10249" max="10249" width="17" customWidth="1"/>
    <col min="10252" max="10252" width="8.875" bestFit="1" customWidth="1"/>
    <col min="10253" max="10253" width="9" customWidth="1"/>
    <col min="10495" max="10495" width="14.375" customWidth="1"/>
    <col min="10496" max="10496" width="7.625" customWidth="1"/>
    <col min="10497" max="10497" width="8.625" customWidth="1"/>
    <col min="10498" max="10498" width="9.625" customWidth="1"/>
    <col min="10499" max="10499" width="14.75" customWidth="1"/>
    <col min="10500" max="10500" width="1.875" customWidth="1"/>
    <col min="10501" max="10501" width="14.625" customWidth="1"/>
    <col min="10502" max="10502" width="7.125" customWidth="1"/>
    <col min="10503" max="10503" width="8.875" customWidth="1"/>
    <col min="10504" max="10504" width="9.625" customWidth="1"/>
    <col min="10505" max="10505" width="17" customWidth="1"/>
    <col min="10508" max="10508" width="8.875" bestFit="1" customWidth="1"/>
    <col min="10509" max="10509" width="9" customWidth="1"/>
    <col min="10751" max="10751" width="14.375" customWidth="1"/>
    <col min="10752" max="10752" width="7.625" customWidth="1"/>
    <col min="10753" max="10753" width="8.625" customWidth="1"/>
    <col min="10754" max="10754" width="9.625" customWidth="1"/>
    <col min="10755" max="10755" width="14.75" customWidth="1"/>
    <col min="10756" max="10756" width="1.875" customWidth="1"/>
    <col min="10757" max="10757" width="14.625" customWidth="1"/>
    <col min="10758" max="10758" width="7.125" customWidth="1"/>
    <col min="10759" max="10759" width="8.875" customWidth="1"/>
    <col min="10760" max="10760" width="9.625" customWidth="1"/>
    <col min="10761" max="10761" width="17" customWidth="1"/>
    <col min="10764" max="10764" width="8.875" bestFit="1" customWidth="1"/>
    <col min="10765" max="10765" width="9" customWidth="1"/>
    <col min="11007" max="11007" width="14.375" customWidth="1"/>
    <col min="11008" max="11008" width="7.625" customWidth="1"/>
    <col min="11009" max="11009" width="8.625" customWidth="1"/>
    <col min="11010" max="11010" width="9.625" customWidth="1"/>
    <col min="11011" max="11011" width="14.75" customWidth="1"/>
    <col min="11012" max="11012" width="1.875" customWidth="1"/>
    <col min="11013" max="11013" width="14.625" customWidth="1"/>
    <col min="11014" max="11014" width="7.125" customWidth="1"/>
    <col min="11015" max="11015" width="8.875" customWidth="1"/>
    <col min="11016" max="11016" width="9.625" customWidth="1"/>
    <col min="11017" max="11017" width="17" customWidth="1"/>
    <col min="11020" max="11020" width="8.875" bestFit="1" customWidth="1"/>
    <col min="11021" max="11021" width="9" customWidth="1"/>
    <col min="11263" max="11263" width="14.375" customWidth="1"/>
    <col min="11264" max="11264" width="7.625" customWidth="1"/>
    <col min="11265" max="11265" width="8.625" customWidth="1"/>
    <col min="11266" max="11266" width="9.625" customWidth="1"/>
    <col min="11267" max="11267" width="14.75" customWidth="1"/>
    <col min="11268" max="11268" width="1.875" customWidth="1"/>
    <col min="11269" max="11269" width="14.625" customWidth="1"/>
    <col min="11270" max="11270" width="7.125" customWidth="1"/>
    <col min="11271" max="11271" width="8.875" customWidth="1"/>
    <col min="11272" max="11272" width="9.625" customWidth="1"/>
    <col min="11273" max="11273" width="17" customWidth="1"/>
    <col min="11276" max="11276" width="8.875" bestFit="1" customWidth="1"/>
    <col min="11277" max="11277" width="9" customWidth="1"/>
    <col min="11519" max="11519" width="14.375" customWidth="1"/>
    <col min="11520" max="11520" width="7.625" customWidth="1"/>
    <col min="11521" max="11521" width="8.625" customWidth="1"/>
    <col min="11522" max="11522" width="9.625" customWidth="1"/>
    <col min="11523" max="11523" width="14.75" customWidth="1"/>
    <col min="11524" max="11524" width="1.875" customWidth="1"/>
    <col min="11525" max="11525" width="14.625" customWidth="1"/>
    <col min="11526" max="11526" width="7.125" customWidth="1"/>
    <col min="11527" max="11527" width="8.875" customWidth="1"/>
    <col min="11528" max="11528" width="9.625" customWidth="1"/>
    <col min="11529" max="11529" width="17" customWidth="1"/>
    <col min="11532" max="11532" width="8.875" bestFit="1" customWidth="1"/>
    <col min="11533" max="11533" width="9" customWidth="1"/>
    <col min="11775" max="11775" width="14.375" customWidth="1"/>
    <col min="11776" max="11776" width="7.625" customWidth="1"/>
    <col min="11777" max="11777" width="8.625" customWidth="1"/>
    <col min="11778" max="11778" width="9.625" customWidth="1"/>
    <col min="11779" max="11779" width="14.75" customWidth="1"/>
    <col min="11780" max="11780" width="1.875" customWidth="1"/>
    <col min="11781" max="11781" width="14.625" customWidth="1"/>
    <col min="11782" max="11782" width="7.125" customWidth="1"/>
    <col min="11783" max="11783" width="8.875" customWidth="1"/>
    <col min="11784" max="11784" width="9.625" customWidth="1"/>
    <col min="11785" max="11785" width="17" customWidth="1"/>
    <col min="11788" max="11788" width="8.875" bestFit="1" customWidth="1"/>
    <col min="11789" max="11789" width="9" customWidth="1"/>
    <col min="12031" max="12031" width="14.375" customWidth="1"/>
    <col min="12032" max="12032" width="7.625" customWidth="1"/>
    <col min="12033" max="12033" width="8.625" customWidth="1"/>
    <col min="12034" max="12034" width="9.625" customWidth="1"/>
    <col min="12035" max="12035" width="14.75" customWidth="1"/>
    <col min="12036" max="12036" width="1.875" customWidth="1"/>
    <col min="12037" max="12037" width="14.625" customWidth="1"/>
    <col min="12038" max="12038" width="7.125" customWidth="1"/>
    <col min="12039" max="12039" width="8.875" customWidth="1"/>
    <col min="12040" max="12040" width="9.625" customWidth="1"/>
    <col min="12041" max="12041" width="17" customWidth="1"/>
    <col min="12044" max="12044" width="8.875" bestFit="1" customWidth="1"/>
    <col min="12045" max="12045" width="9" customWidth="1"/>
    <col min="12287" max="12287" width="14.375" customWidth="1"/>
    <col min="12288" max="12288" width="7.625" customWidth="1"/>
    <col min="12289" max="12289" width="8.625" customWidth="1"/>
    <col min="12290" max="12290" width="9.625" customWidth="1"/>
    <col min="12291" max="12291" width="14.75" customWidth="1"/>
    <col min="12292" max="12292" width="1.875" customWidth="1"/>
    <col min="12293" max="12293" width="14.625" customWidth="1"/>
    <col min="12294" max="12294" width="7.125" customWidth="1"/>
    <col min="12295" max="12295" width="8.875" customWidth="1"/>
    <col min="12296" max="12296" width="9.625" customWidth="1"/>
    <col min="12297" max="12297" width="17" customWidth="1"/>
    <col min="12300" max="12300" width="8.875" bestFit="1" customWidth="1"/>
    <col min="12301" max="12301" width="9" customWidth="1"/>
    <col min="12543" max="12543" width="14.375" customWidth="1"/>
    <col min="12544" max="12544" width="7.625" customWidth="1"/>
    <col min="12545" max="12545" width="8.625" customWidth="1"/>
    <col min="12546" max="12546" width="9.625" customWidth="1"/>
    <col min="12547" max="12547" width="14.75" customWidth="1"/>
    <col min="12548" max="12548" width="1.875" customWidth="1"/>
    <col min="12549" max="12549" width="14.625" customWidth="1"/>
    <col min="12550" max="12550" width="7.125" customWidth="1"/>
    <col min="12551" max="12551" width="8.875" customWidth="1"/>
    <col min="12552" max="12552" width="9.625" customWidth="1"/>
    <col min="12553" max="12553" width="17" customWidth="1"/>
    <col min="12556" max="12556" width="8.875" bestFit="1" customWidth="1"/>
    <col min="12557" max="12557" width="9" customWidth="1"/>
    <col min="12799" max="12799" width="14.375" customWidth="1"/>
    <col min="12800" max="12800" width="7.625" customWidth="1"/>
    <col min="12801" max="12801" width="8.625" customWidth="1"/>
    <col min="12802" max="12802" width="9.625" customWidth="1"/>
    <col min="12803" max="12803" width="14.75" customWidth="1"/>
    <col min="12804" max="12804" width="1.875" customWidth="1"/>
    <col min="12805" max="12805" width="14.625" customWidth="1"/>
    <col min="12806" max="12806" width="7.125" customWidth="1"/>
    <col min="12807" max="12807" width="8.875" customWidth="1"/>
    <col min="12808" max="12808" width="9.625" customWidth="1"/>
    <col min="12809" max="12809" width="17" customWidth="1"/>
    <col min="12812" max="12812" width="8.875" bestFit="1" customWidth="1"/>
    <col min="12813" max="12813" width="9" customWidth="1"/>
    <col min="13055" max="13055" width="14.375" customWidth="1"/>
    <col min="13056" max="13056" width="7.625" customWidth="1"/>
    <col min="13057" max="13057" width="8.625" customWidth="1"/>
    <col min="13058" max="13058" width="9.625" customWidth="1"/>
    <col min="13059" max="13059" width="14.75" customWidth="1"/>
    <col min="13060" max="13060" width="1.875" customWidth="1"/>
    <col min="13061" max="13061" width="14.625" customWidth="1"/>
    <col min="13062" max="13062" width="7.125" customWidth="1"/>
    <col min="13063" max="13063" width="8.875" customWidth="1"/>
    <col min="13064" max="13064" width="9.625" customWidth="1"/>
    <col min="13065" max="13065" width="17" customWidth="1"/>
    <col min="13068" max="13068" width="8.875" bestFit="1" customWidth="1"/>
    <col min="13069" max="13069" width="9" customWidth="1"/>
    <col min="13311" max="13311" width="14.375" customWidth="1"/>
    <col min="13312" max="13312" width="7.625" customWidth="1"/>
    <col min="13313" max="13313" width="8.625" customWidth="1"/>
    <col min="13314" max="13314" width="9.625" customWidth="1"/>
    <col min="13315" max="13315" width="14.75" customWidth="1"/>
    <col min="13316" max="13316" width="1.875" customWidth="1"/>
    <col min="13317" max="13317" width="14.625" customWidth="1"/>
    <col min="13318" max="13318" width="7.125" customWidth="1"/>
    <col min="13319" max="13319" width="8.875" customWidth="1"/>
    <col min="13320" max="13320" width="9.625" customWidth="1"/>
    <col min="13321" max="13321" width="17" customWidth="1"/>
    <col min="13324" max="13324" width="8.875" bestFit="1" customWidth="1"/>
    <col min="13325" max="13325" width="9" customWidth="1"/>
    <col min="13567" max="13567" width="14.375" customWidth="1"/>
    <col min="13568" max="13568" width="7.625" customWidth="1"/>
    <col min="13569" max="13569" width="8.625" customWidth="1"/>
    <col min="13570" max="13570" width="9.625" customWidth="1"/>
    <col min="13571" max="13571" width="14.75" customWidth="1"/>
    <col min="13572" max="13572" width="1.875" customWidth="1"/>
    <col min="13573" max="13573" width="14.625" customWidth="1"/>
    <col min="13574" max="13574" width="7.125" customWidth="1"/>
    <col min="13575" max="13575" width="8.875" customWidth="1"/>
    <col min="13576" max="13576" width="9.625" customWidth="1"/>
    <col min="13577" max="13577" width="17" customWidth="1"/>
    <col min="13580" max="13580" width="8.875" bestFit="1" customWidth="1"/>
    <col min="13581" max="13581" width="9" customWidth="1"/>
    <col min="13823" max="13823" width="14.375" customWidth="1"/>
    <col min="13824" max="13824" width="7.625" customWidth="1"/>
    <col min="13825" max="13825" width="8.625" customWidth="1"/>
    <col min="13826" max="13826" width="9.625" customWidth="1"/>
    <col min="13827" max="13827" width="14.75" customWidth="1"/>
    <col min="13828" max="13828" width="1.875" customWidth="1"/>
    <col min="13829" max="13829" width="14.625" customWidth="1"/>
    <col min="13830" max="13830" width="7.125" customWidth="1"/>
    <col min="13831" max="13831" width="8.875" customWidth="1"/>
    <col min="13832" max="13832" width="9.625" customWidth="1"/>
    <col min="13833" max="13833" width="17" customWidth="1"/>
    <col min="13836" max="13836" width="8.875" bestFit="1" customWidth="1"/>
    <col min="13837" max="13837" width="9" customWidth="1"/>
    <col min="14079" max="14079" width="14.375" customWidth="1"/>
    <col min="14080" max="14080" width="7.625" customWidth="1"/>
    <col min="14081" max="14081" width="8.625" customWidth="1"/>
    <col min="14082" max="14082" width="9.625" customWidth="1"/>
    <col min="14083" max="14083" width="14.75" customWidth="1"/>
    <col min="14084" max="14084" width="1.875" customWidth="1"/>
    <col min="14085" max="14085" width="14.625" customWidth="1"/>
    <col min="14086" max="14086" width="7.125" customWidth="1"/>
    <col min="14087" max="14087" width="8.875" customWidth="1"/>
    <col min="14088" max="14088" width="9.625" customWidth="1"/>
    <col min="14089" max="14089" width="17" customWidth="1"/>
    <col min="14092" max="14092" width="8.875" bestFit="1" customWidth="1"/>
    <col min="14093" max="14093" width="9" customWidth="1"/>
    <col min="14335" max="14335" width="14.375" customWidth="1"/>
    <col min="14336" max="14336" width="7.625" customWidth="1"/>
    <col min="14337" max="14337" width="8.625" customWidth="1"/>
    <col min="14338" max="14338" width="9.625" customWidth="1"/>
    <col min="14339" max="14339" width="14.75" customWidth="1"/>
    <col min="14340" max="14340" width="1.875" customWidth="1"/>
    <col min="14341" max="14341" width="14.625" customWidth="1"/>
    <col min="14342" max="14342" width="7.125" customWidth="1"/>
    <col min="14343" max="14343" width="8.875" customWidth="1"/>
    <col min="14344" max="14344" width="9.625" customWidth="1"/>
    <col min="14345" max="14345" width="17" customWidth="1"/>
    <col min="14348" max="14348" width="8.875" bestFit="1" customWidth="1"/>
    <col min="14349" max="14349" width="9" customWidth="1"/>
    <col min="14591" max="14591" width="14.375" customWidth="1"/>
    <col min="14592" max="14592" width="7.625" customWidth="1"/>
    <col min="14593" max="14593" width="8.625" customWidth="1"/>
    <col min="14594" max="14594" width="9.625" customWidth="1"/>
    <col min="14595" max="14595" width="14.75" customWidth="1"/>
    <col min="14596" max="14596" width="1.875" customWidth="1"/>
    <col min="14597" max="14597" width="14.625" customWidth="1"/>
    <col min="14598" max="14598" width="7.125" customWidth="1"/>
    <col min="14599" max="14599" width="8.875" customWidth="1"/>
    <col min="14600" max="14600" width="9.625" customWidth="1"/>
    <col min="14601" max="14601" width="17" customWidth="1"/>
    <col min="14604" max="14604" width="8.875" bestFit="1" customWidth="1"/>
    <col min="14605" max="14605" width="9" customWidth="1"/>
    <col min="14847" max="14847" width="14.375" customWidth="1"/>
    <col min="14848" max="14848" width="7.625" customWidth="1"/>
    <col min="14849" max="14849" width="8.625" customWidth="1"/>
    <col min="14850" max="14850" width="9.625" customWidth="1"/>
    <col min="14851" max="14851" width="14.75" customWidth="1"/>
    <col min="14852" max="14852" width="1.875" customWidth="1"/>
    <col min="14853" max="14853" width="14.625" customWidth="1"/>
    <col min="14854" max="14854" width="7.125" customWidth="1"/>
    <col min="14855" max="14855" width="8.875" customWidth="1"/>
    <col min="14856" max="14856" width="9.625" customWidth="1"/>
    <col min="14857" max="14857" width="17" customWidth="1"/>
    <col min="14860" max="14860" width="8.875" bestFit="1" customWidth="1"/>
    <col min="14861" max="14861" width="9" customWidth="1"/>
    <col min="15103" max="15103" width="14.375" customWidth="1"/>
    <col min="15104" max="15104" width="7.625" customWidth="1"/>
    <col min="15105" max="15105" width="8.625" customWidth="1"/>
    <col min="15106" max="15106" width="9.625" customWidth="1"/>
    <col min="15107" max="15107" width="14.75" customWidth="1"/>
    <col min="15108" max="15108" width="1.875" customWidth="1"/>
    <col min="15109" max="15109" width="14.625" customWidth="1"/>
    <col min="15110" max="15110" width="7.125" customWidth="1"/>
    <col min="15111" max="15111" width="8.875" customWidth="1"/>
    <col min="15112" max="15112" width="9.625" customWidth="1"/>
    <col min="15113" max="15113" width="17" customWidth="1"/>
    <col min="15116" max="15116" width="8.875" bestFit="1" customWidth="1"/>
    <col min="15117" max="15117" width="9" customWidth="1"/>
    <col min="15359" max="15359" width="14.375" customWidth="1"/>
    <col min="15360" max="15360" width="7.625" customWidth="1"/>
    <col min="15361" max="15361" width="8.625" customWidth="1"/>
    <col min="15362" max="15362" width="9.625" customWidth="1"/>
    <col min="15363" max="15363" width="14.75" customWidth="1"/>
    <col min="15364" max="15364" width="1.875" customWidth="1"/>
    <col min="15365" max="15365" width="14.625" customWidth="1"/>
    <col min="15366" max="15366" width="7.125" customWidth="1"/>
    <col min="15367" max="15367" width="8.875" customWidth="1"/>
    <col min="15368" max="15368" width="9.625" customWidth="1"/>
    <col min="15369" max="15369" width="17" customWidth="1"/>
    <col min="15372" max="15372" width="8.875" bestFit="1" customWidth="1"/>
    <col min="15373" max="15373" width="9" customWidth="1"/>
    <col min="15615" max="15615" width="14.375" customWidth="1"/>
    <col min="15616" max="15616" width="7.625" customWidth="1"/>
    <col min="15617" max="15617" width="8.625" customWidth="1"/>
    <col min="15618" max="15618" width="9.625" customWidth="1"/>
    <col min="15619" max="15619" width="14.75" customWidth="1"/>
    <col min="15620" max="15620" width="1.875" customWidth="1"/>
    <col min="15621" max="15621" width="14.625" customWidth="1"/>
    <col min="15622" max="15622" width="7.125" customWidth="1"/>
    <col min="15623" max="15623" width="8.875" customWidth="1"/>
    <col min="15624" max="15624" width="9.625" customWidth="1"/>
    <col min="15625" max="15625" width="17" customWidth="1"/>
    <col min="15628" max="15628" width="8.875" bestFit="1" customWidth="1"/>
    <col min="15629" max="15629" width="9" customWidth="1"/>
    <col min="15871" max="15871" width="14.375" customWidth="1"/>
    <col min="15872" max="15872" width="7.625" customWidth="1"/>
    <col min="15873" max="15873" width="8.625" customWidth="1"/>
    <col min="15874" max="15874" width="9.625" customWidth="1"/>
    <col min="15875" max="15875" width="14.75" customWidth="1"/>
    <col min="15876" max="15876" width="1.875" customWidth="1"/>
    <col min="15877" max="15877" width="14.625" customWidth="1"/>
    <col min="15878" max="15878" width="7.125" customWidth="1"/>
    <col min="15879" max="15879" width="8.875" customWidth="1"/>
    <col min="15880" max="15880" width="9.625" customWidth="1"/>
    <col min="15881" max="15881" width="17" customWidth="1"/>
    <col min="15884" max="15884" width="8.875" bestFit="1" customWidth="1"/>
    <col min="15885" max="15885" width="9" customWidth="1"/>
    <col min="16127" max="16127" width="14.375" customWidth="1"/>
    <col min="16128" max="16128" width="7.625" customWidth="1"/>
    <col min="16129" max="16129" width="8.625" customWidth="1"/>
    <col min="16130" max="16130" width="9.625" customWidth="1"/>
    <col min="16131" max="16131" width="14.75" customWidth="1"/>
    <col min="16132" max="16132" width="1.875" customWidth="1"/>
    <col min="16133" max="16133" width="14.625" customWidth="1"/>
    <col min="16134" max="16134" width="7.125" customWidth="1"/>
    <col min="16135" max="16135" width="8.875" customWidth="1"/>
    <col min="16136" max="16136" width="9.625" customWidth="1"/>
    <col min="16137" max="16137" width="17" customWidth="1"/>
    <col min="16140" max="16140" width="8.875" bestFit="1" customWidth="1"/>
    <col min="16141" max="16141" width="9" customWidth="1"/>
  </cols>
  <sheetData>
    <row r="1" spans="1:15" ht="29.25" customHeight="1">
      <c r="A1" s="139" t="s">
        <v>50</v>
      </c>
      <c r="B1" s="139"/>
      <c r="C1" s="139"/>
      <c r="D1" s="139"/>
      <c r="E1" s="139"/>
      <c r="F1" s="139"/>
      <c r="G1" s="139"/>
      <c r="H1" s="139"/>
      <c r="I1" s="139"/>
    </row>
    <row r="2" spans="1:15" s="79" customFormat="1" ht="12">
      <c r="A2" s="78"/>
      <c r="E2" s="80"/>
    </row>
    <row r="3" spans="1:15" ht="26.25" customHeight="1">
      <c r="A3" s="81" t="s">
        <v>51</v>
      </c>
      <c r="B3" s="140">
        <v>2014</v>
      </c>
      <c r="C3" s="140"/>
      <c r="D3" s="82" t="s">
        <v>52</v>
      </c>
      <c r="E3" s="83"/>
      <c r="F3" s="81" t="s">
        <v>51</v>
      </c>
      <c r="G3" s="140">
        <v>2015</v>
      </c>
      <c r="H3" s="140"/>
      <c r="I3" s="84" t="s">
        <v>52</v>
      </c>
    </row>
    <row r="4" spans="1:15" ht="15">
      <c r="A4" s="85" t="s">
        <v>10</v>
      </c>
      <c r="B4" s="86">
        <v>128.66999999999999</v>
      </c>
      <c r="C4" s="87">
        <v>154421.5</v>
      </c>
      <c r="D4" s="88">
        <f>C4/C12*100</f>
        <v>63.92981119733718</v>
      </c>
      <c r="E4" s="89"/>
      <c r="F4" s="85" t="s">
        <v>10</v>
      </c>
      <c r="G4" s="87">
        <v>90.4</v>
      </c>
      <c r="H4" s="90">
        <v>109650.5</v>
      </c>
      <c r="I4" s="88">
        <f t="shared" ref="I4:I11" si="0">H4/$H$12*100</f>
        <v>47.567108576755217</v>
      </c>
      <c r="L4" s="91"/>
    </row>
    <row r="5" spans="1:15" ht="15">
      <c r="A5" s="85" t="s">
        <v>7</v>
      </c>
      <c r="B5" s="92">
        <v>33.6</v>
      </c>
      <c r="C5" s="87">
        <v>39498.1</v>
      </c>
      <c r="D5" s="88">
        <f>C5/C12*100</f>
        <v>16.352036961521186</v>
      </c>
      <c r="E5" s="89"/>
      <c r="F5" s="85" t="s">
        <v>21</v>
      </c>
      <c r="G5" s="87">
        <v>86.2</v>
      </c>
      <c r="H5" s="87">
        <v>103429.1</v>
      </c>
      <c r="I5" s="88">
        <f t="shared" si="0"/>
        <v>44.868224309930852</v>
      </c>
      <c r="K5" s="93"/>
      <c r="L5" s="91"/>
      <c r="N5" s="94"/>
    </row>
    <row r="6" spans="1:15" ht="15">
      <c r="A6" s="85" t="s">
        <v>53</v>
      </c>
      <c r="B6" s="92">
        <v>17.739999999999998</v>
      </c>
      <c r="C6" s="87">
        <v>20702.8</v>
      </c>
      <c r="D6" s="88">
        <f>C6/C12*100</f>
        <v>8.5708667203480875</v>
      </c>
      <c r="E6" s="95"/>
      <c r="F6" s="85" t="s">
        <v>8</v>
      </c>
      <c r="G6" s="87">
        <v>5.5</v>
      </c>
      <c r="H6" s="87">
        <v>6594.9</v>
      </c>
      <c r="I6" s="88">
        <f t="shared" si="0"/>
        <v>2.860911025055453</v>
      </c>
      <c r="K6" s="93"/>
      <c r="L6" s="91"/>
    </row>
    <row r="7" spans="1:15" ht="15">
      <c r="A7" s="85" t="s">
        <v>8</v>
      </c>
      <c r="B7" s="92">
        <v>13.59</v>
      </c>
      <c r="C7" s="87">
        <v>15899.4</v>
      </c>
      <c r="D7" s="88">
        <f>C7/C12*100</f>
        <v>6.5822805771925719</v>
      </c>
      <c r="E7" s="95"/>
      <c r="F7" s="85" t="s">
        <v>9</v>
      </c>
      <c r="G7" s="87">
        <v>3</v>
      </c>
      <c r="H7" s="87">
        <v>3578.9</v>
      </c>
      <c r="I7" s="88">
        <f t="shared" si="0"/>
        <v>1.552550374921676</v>
      </c>
      <c r="K7" s="93"/>
      <c r="L7" s="91"/>
    </row>
    <row r="8" spans="1:15" ht="15">
      <c r="A8" s="85" t="s">
        <v>9</v>
      </c>
      <c r="B8" s="92">
        <v>4.2699999999999996</v>
      </c>
      <c r="C8" s="87">
        <v>5142.1000000000004</v>
      </c>
      <c r="D8" s="88">
        <f>C8/C12*100</f>
        <v>2.1288064301786185</v>
      </c>
      <c r="E8" s="96"/>
      <c r="F8" s="85" t="s">
        <v>14</v>
      </c>
      <c r="G8" s="87">
        <v>2.6</v>
      </c>
      <c r="H8" s="87">
        <v>3066.2</v>
      </c>
      <c r="I8" s="88">
        <f t="shared" si="0"/>
        <v>1.3301377405305661</v>
      </c>
      <c r="K8" s="93"/>
      <c r="L8" s="91"/>
    </row>
    <row r="9" spans="1:15" ht="15">
      <c r="A9" s="85" t="s">
        <v>11</v>
      </c>
      <c r="B9" s="92">
        <v>2.66</v>
      </c>
      <c r="C9" s="87">
        <v>3203.5</v>
      </c>
      <c r="D9" s="88">
        <f>C9/C12*100</f>
        <v>1.3262346899276956</v>
      </c>
      <c r="E9" s="96"/>
      <c r="F9" s="85" t="s">
        <v>7</v>
      </c>
      <c r="G9" s="87">
        <v>2</v>
      </c>
      <c r="H9" s="87">
        <v>2438.6999999999998</v>
      </c>
      <c r="I9" s="88">
        <f t="shared" si="0"/>
        <v>1.0579241105707036</v>
      </c>
      <c r="K9" s="93"/>
      <c r="L9" s="91"/>
      <c r="M9" s="94"/>
    </row>
    <row r="10" spans="1:15" ht="15">
      <c r="A10" s="85" t="s">
        <v>12</v>
      </c>
      <c r="B10" s="92">
        <v>1.42</v>
      </c>
      <c r="C10" s="87">
        <v>1753.7</v>
      </c>
      <c r="D10" s="90">
        <f>C10/C12*100</f>
        <v>0.72602396620140464</v>
      </c>
      <c r="E10" s="89"/>
      <c r="F10" s="85" t="s">
        <v>11</v>
      </c>
      <c r="G10" s="97">
        <v>1.3</v>
      </c>
      <c r="H10" s="97">
        <v>1409.58</v>
      </c>
      <c r="I10" s="88">
        <f t="shared" si="0"/>
        <v>0.61148508130489709</v>
      </c>
      <c r="K10" s="93"/>
      <c r="L10" s="91"/>
      <c r="M10" s="94"/>
    </row>
    <row r="11" spans="1:15" ht="15.75" thickBot="1">
      <c r="A11" s="98" t="s">
        <v>54</v>
      </c>
      <c r="B11" s="99">
        <v>0.7</v>
      </c>
      <c r="C11" s="99">
        <v>927.4</v>
      </c>
      <c r="D11" s="100">
        <f>C11/C12*100</f>
        <v>0.38393945729325579</v>
      </c>
      <c r="E11" s="96"/>
      <c r="F11" s="98" t="s">
        <v>54</v>
      </c>
      <c r="G11" s="87">
        <v>0.2</v>
      </c>
      <c r="H11" s="90">
        <v>349.6</v>
      </c>
      <c r="I11" s="88">
        <f t="shared" si="0"/>
        <v>0.15165878093062618</v>
      </c>
      <c r="L11" s="91"/>
      <c r="M11" s="94"/>
    </row>
    <row r="12" spans="1:15" ht="15.75" thickTop="1" thickBot="1">
      <c r="A12" s="101" t="s">
        <v>22</v>
      </c>
      <c r="B12" s="102">
        <f>SUM(B4:B11)</f>
        <v>202.64999999999998</v>
      </c>
      <c r="C12" s="102">
        <f>SUM(C4:C11)</f>
        <v>241548.5</v>
      </c>
      <c r="D12" s="103">
        <f>SUM(D4:D11)</f>
        <v>100.00000000000001</v>
      </c>
      <c r="E12" s="104"/>
      <c r="F12" s="105" t="s">
        <v>22</v>
      </c>
      <c r="G12" s="102">
        <f>SUM(G4:G11)</f>
        <v>191.20000000000002</v>
      </c>
      <c r="H12" s="102">
        <f>SUM(H4:H11)</f>
        <v>230517.48</v>
      </c>
      <c r="I12" s="103">
        <f>SUM(I4:I11)</f>
        <v>100</v>
      </c>
      <c r="K12" s="93"/>
      <c r="L12" s="94"/>
    </row>
    <row r="13" spans="1:15" ht="16.5" thickTop="1">
      <c r="A13" s="141"/>
      <c r="B13" s="141"/>
      <c r="C13" s="141"/>
      <c r="D13" s="141"/>
      <c r="E13" s="106"/>
      <c r="F13" s="142"/>
      <c r="G13" s="141"/>
      <c r="H13" s="141"/>
      <c r="I13" s="141"/>
      <c r="K13" s="93"/>
      <c r="L13" s="94"/>
      <c r="M13" s="94"/>
      <c r="N13" s="94"/>
      <c r="O13" s="94"/>
    </row>
    <row r="14" spans="1:15">
      <c r="A14" s="143"/>
      <c r="B14" s="143"/>
      <c r="C14" s="143"/>
      <c r="D14" s="143"/>
      <c r="E14" s="107"/>
      <c r="F14" s="143"/>
      <c r="G14" s="143"/>
      <c r="H14" s="143"/>
      <c r="I14" s="143"/>
      <c r="L14" s="94"/>
      <c r="M14" s="94"/>
    </row>
    <row r="15" spans="1:15">
      <c r="A15" s="108"/>
      <c r="B15" s="108"/>
      <c r="C15" s="108"/>
      <c r="D15" s="108"/>
      <c r="E15" s="107"/>
      <c r="F15" s="108"/>
      <c r="G15" s="109"/>
      <c r="H15" s="109"/>
      <c r="I15" s="109"/>
    </row>
  </sheetData>
  <mergeCells count="7">
    <mergeCell ref="A14:D14"/>
    <mergeCell ref="F14:I14"/>
    <mergeCell ref="A1:I1"/>
    <mergeCell ref="B3:C3"/>
    <mergeCell ref="G3:H3"/>
    <mergeCell ref="A13:D13"/>
    <mergeCell ref="F13:I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ورقة1</vt:lpstr>
      <vt:lpstr>ورقة2 </vt:lpstr>
      <vt:lpstr>ورقة3</vt:lpstr>
      <vt:lpstr>ورقة 4</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Nada</dc:creator>
  <cp:lastModifiedBy>internet</cp:lastModifiedBy>
  <cp:lastPrinted>2016-05-10T08:55:57Z</cp:lastPrinted>
  <dcterms:created xsi:type="dcterms:W3CDTF">2015-07-28T06:38:17Z</dcterms:created>
  <dcterms:modified xsi:type="dcterms:W3CDTF">2018-03-05T07:57:16Z</dcterms:modified>
</cp:coreProperties>
</file>